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<sst xmlns="http://schemas.openxmlformats.org/spreadsheetml/2006/main" count="295" uniqueCount="204">
  <si>
    <t>出版社</t>
  </si>
  <si>
    <t>発行年</t>
  </si>
  <si>
    <t>請求記号</t>
  </si>
  <si>
    <t>配架場所</t>
  </si>
  <si>
    <t>資料名（書名）</t>
  </si>
  <si>
    <t>児童開架</t>
  </si>
  <si>
    <t>大多喜町</t>
  </si>
  <si>
    <t>夷隅郡</t>
  </si>
  <si>
    <t>児開書庫A</t>
  </si>
  <si>
    <t>夷隅地方</t>
  </si>
  <si>
    <t>旧市町村名</t>
  </si>
  <si>
    <t>市町村名の根拠とした事柄</t>
  </si>
  <si>
    <t>日本標準</t>
  </si>
  <si>
    <t>中上総地方</t>
  </si>
  <si>
    <t>上総(中）地方</t>
  </si>
  <si>
    <t>平沢（地名）</t>
  </si>
  <si>
    <t>日本標準</t>
  </si>
  <si>
    <t>J913/C42</t>
  </si>
  <si>
    <t>夷隅郡大多喜町</t>
  </si>
  <si>
    <t>粟又(地名)</t>
  </si>
  <si>
    <t>J913/C42/2</t>
  </si>
  <si>
    <t>横瀬(地名)</t>
  </si>
  <si>
    <t>養老渓谷　粟又の滝
夷隅郡大多喜町（地名）
水月寺(建造物)</t>
  </si>
  <si>
    <t>千秋社</t>
  </si>
  <si>
    <t>J913/A47/1</t>
  </si>
  <si>
    <t>児童開架</t>
  </si>
  <si>
    <t>円照寺</t>
  </si>
  <si>
    <t>創樹社</t>
  </si>
  <si>
    <t>大多喜町平沢（地名）</t>
  </si>
  <si>
    <t>暁印書館</t>
  </si>
  <si>
    <t>資料に記載されている市町村・地域名</t>
  </si>
  <si>
    <t>大多喜の正宝院</t>
  </si>
  <si>
    <t>大多喜の村</t>
  </si>
  <si>
    <t>養老渓谷</t>
  </si>
  <si>
    <t>勝浦市と大多喜町の境</t>
  </si>
  <si>
    <r>
      <t xml:space="preserve">大多喜（地名）、円照寺、
</t>
    </r>
    <r>
      <rPr>
        <sz val="11"/>
        <rFont val="ＭＳ Ｐゴシック"/>
        <family val="3"/>
      </rPr>
      <t>田代（地名）</t>
    </r>
  </si>
  <si>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</si>
  <si>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</si>
  <si>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</si>
  <si>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</si>
  <si>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</si>
  <si>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</si>
  <si>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</si>
  <si>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</si>
  <si>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</si>
  <si>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</si>
  <si>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J913/ヨミ</t>
  </si>
  <si>
    <t>J388/チハ</t>
  </si>
  <si>
    <t>J388/イス/3</t>
  </si>
  <si>
    <t>内容（題名）</t>
  </si>
  <si>
    <t>かぎりの山と内裏塚</t>
  </si>
  <si>
    <t>円照寺の白蛇</t>
  </si>
  <si>
    <t>唐笠松</t>
  </si>
  <si>
    <t>日蓮手ぼりの大黒さま</t>
  </si>
  <si>
    <t>仁兵衛じいさんとむじな</t>
  </si>
  <si>
    <t>法印さまと狐つき</t>
  </si>
  <si>
    <t>村正の池</t>
  </si>
  <si>
    <t>ゆうれい沢の天ぐ</t>
  </si>
  <si>
    <t>四つ石</t>
  </si>
  <si>
    <t>龍になった赤鬼</t>
  </si>
  <si>
    <t>狐と弥五兵衛</t>
  </si>
  <si>
    <t>きつねに化かされた弥吾兵衛</t>
  </si>
  <si>
    <t>水月寺の八人塚</t>
  </si>
  <si>
    <t>炭やき二兵衛とたぬき</t>
  </si>
  <si>
    <t>四人の入浴客</t>
  </si>
  <si>
    <t>〈大多喜町〉</t>
  </si>
  <si>
    <t>池和田城主多賀蔵人の頭蓋骨の祟り</t>
  </si>
  <si>
    <t>崙書房</t>
  </si>
  <si>
    <t>C388/Ta24/</t>
  </si>
  <si>
    <t>中央図書館郷土書庫</t>
  </si>
  <si>
    <t>市原市</t>
  </si>
  <si>
    <t>大多喜城</t>
  </si>
  <si>
    <t>池和田落城の哀話</t>
  </si>
  <si>
    <t>暁印書館</t>
  </si>
  <si>
    <t>1997</t>
  </si>
  <si>
    <t>C388/2/</t>
  </si>
  <si>
    <t>東部図書館郷土開架</t>
  </si>
  <si>
    <t>犬神さまのたたり</t>
  </si>
  <si>
    <t>C388/A47/5</t>
  </si>
  <si>
    <t>一般開架(西)</t>
  </si>
  <si>
    <t>大多喜町</t>
  </si>
  <si>
    <t>大多喜(地名)</t>
  </si>
  <si>
    <t>内梨滝の大蛇</t>
  </si>
  <si>
    <t>第一法規</t>
  </si>
  <si>
    <t>C388/H66/2</t>
  </si>
  <si>
    <t>郷土開架</t>
  </si>
  <si>
    <t>房総</t>
  </si>
  <si>
    <t>夷隅郡大多喜町平沢(地名）</t>
  </si>
  <si>
    <t>円照寺</t>
  </si>
  <si>
    <t>大多喜城主に助けられたポルトガル人たち</t>
  </si>
  <si>
    <t>C388/15/</t>
  </si>
  <si>
    <t>御宿町・大多喜町</t>
  </si>
  <si>
    <t>かぎりの山</t>
  </si>
  <si>
    <r>
      <t>大多喜町筒森（地名）　</t>
    </r>
    <r>
      <rPr>
        <sz val="11"/>
        <rFont val="ＭＳ Ｐゴシック"/>
        <family val="3"/>
      </rPr>
      <t>筒森神社</t>
    </r>
  </si>
  <si>
    <t>河童のくれた壺</t>
  </si>
  <si>
    <t>千葉相互銀行</t>
  </si>
  <si>
    <t>C388/B66/3</t>
  </si>
  <si>
    <t>市原市</t>
  </si>
  <si>
    <t>養老川</t>
  </si>
  <si>
    <t>かっぱ淵に消えた娘</t>
  </si>
  <si>
    <t>上川(地名）</t>
  </si>
  <si>
    <t>神かくし</t>
  </si>
  <si>
    <t>睦沢町教育委員会</t>
  </si>
  <si>
    <t>J388/ﾑﾂ</t>
  </si>
  <si>
    <t>児童書庫</t>
  </si>
  <si>
    <t>睦沢町（妙楽寺）</t>
  </si>
  <si>
    <r>
      <rPr>
        <sz val="11"/>
        <rFont val="ＭＳ Ｐゴシック"/>
        <family val="3"/>
      </rPr>
      <t>小土呂（地名）　大多喜の城</t>
    </r>
  </si>
  <si>
    <t>里見義堯に作戦を教えた観音</t>
  </si>
  <si>
    <t>君津市</t>
  </si>
  <si>
    <t>　大多喜城</t>
  </si>
  <si>
    <t>白蛇をだました山寺の和尚</t>
  </si>
  <si>
    <t>大多喜町</t>
  </si>
  <si>
    <t>大多喜町　円照寺　平沢　法受山妙厳寺
野々塚</t>
  </si>
  <si>
    <t>全滅した多賀一族の怨念で解ける雪</t>
  </si>
  <si>
    <t>大蛇</t>
  </si>
  <si>
    <t>千葉県博図公連携事業実行委員会</t>
  </si>
  <si>
    <t>J388/ﾁﾊ/</t>
  </si>
  <si>
    <t>児童開架</t>
  </si>
  <si>
    <t>大多喜</t>
  </si>
  <si>
    <t>大多喜</t>
  </si>
  <si>
    <t>地中から、ものを言う不思議な鈴</t>
  </si>
  <si>
    <t>大多喜町</t>
  </si>
  <si>
    <t>東頭山無量寿院行元寺　</t>
  </si>
  <si>
    <t>忠義な犬</t>
  </si>
  <si>
    <t>夷隅郡大多喜町平沢(地名）内梨滝</t>
  </si>
  <si>
    <t>忠犬  小金丸</t>
  </si>
  <si>
    <t>げんごろう</t>
  </si>
  <si>
    <t>C3880/44/</t>
  </si>
  <si>
    <t>一般開架（西）</t>
  </si>
  <si>
    <t>流山市　松戸市　大多喜町</t>
  </si>
  <si>
    <t>にっしゃ(おまえ)は
どん(どこの)子だ</t>
  </si>
  <si>
    <t>平沢(地名)</t>
  </si>
  <si>
    <t>白衣の坊さん</t>
  </si>
  <si>
    <t>フジの寺の妙福寺、アジサイ寺の本土寺</t>
  </si>
  <si>
    <t>銚子市・市川市・松戸市など</t>
  </si>
  <si>
    <t>大多喜町麻綿原天拝園</t>
  </si>
  <si>
    <t>房総戦記-正木時堯の大長刀-</t>
  </si>
  <si>
    <t>暁書房</t>
  </si>
  <si>
    <t>38813/B66/</t>
  </si>
  <si>
    <t>西部図書館書庫CL</t>
  </si>
  <si>
    <t>ぼて振りの平さん</t>
  </si>
  <si>
    <t>老川、面白(地名)</t>
  </si>
  <si>
    <t>山姥と金時
-姥が谷-</t>
  </si>
  <si>
    <t>夷隅町</t>
  </si>
  <si>
    <t>西畑伊保田</t>
  </si>
  <si>
    <t>頼光・保昌・和泉式部</t>
  </si>
  <si>
    <t>大多喜町伊保田（地名）</t>
  </si>
  <si>
    <t>題名の読み</t>
  </si>
  <si>
    <t>千秋社</t>
  </si>
  <si>
    <t>えんしょうじのしろへび</t>
  </si>
  <si>
    <t>かぎりのやま</t>
  </si>
  <si>
    <t>かぎりのやまとだいりづか</t>
  </si>
  <si>
    <t>石尊山(地名)</t>
  </si>
  <si>
    <t>かっぱのくれたつぼ</t>
  </si>
  <si>
    <t>かっぱぶちにきえたむすめ</t>
  </si>
  <si>
    <t>からかさまつ</t>
  </si>
  <si>
    <t>きつねとやごへえ</t>
  </si>
  <si>
    <t>きつねにばかされたやごへえ</t>
  </si>
  <si>
    <t>こまがえしざか</t>
  </si>
  <si>
    <t>すみやきにへえとたぬき</t>
  </si>
  <si>
    <t>だいじゃ</t>
  </si>
  <si>
    <t>ちちゅうからものをいうふしぎなすず</t>
  </si>
  <si>
    <t>にちれんてぼりのだいこくさま</t>
  </si>
  <si>
    <t>にっしゃ(おまえ)はどん(どこの)こだ</t>
  </si>
  <si>
    <t>にへえじいさんとむじな</t>
  </si>
  <si>
    <t>ふじのてらのみょうふくじ、あじさいでらのほんどじ</t>
  </si>
  <si>
    <t>ほういんさまときつねつき</t>
  </si>
  <si>
    <t>ぼてふりのひらさん</t>
  </si>
  <si>
    <t>むらまさのいけ</t>
  </si>
  <si>
    <t>ゆうれいさわのてんぐ</t>
  </si>
  <si>
    <t>よついし</t>
  </si>
  <si>
    <t>夷隅民話の会</t>
  </si>
  <si>
    <t>よにんのにゅうよくきゃく</t>
  </si>
  <si>
    <t>よりみつ・やすまさ・いずみしきぶ</t>
  </si>
  <si>
    <t>りゅうになったあかおに</t>
  </si>
  <si>
    <t>いけわだじょうしゅたがくろうどのずがいこつのたたり</t>
  </si>
  <si>
    <t>いけわだらくじょうのあいわ</t>
  </si>
  <si>
    <t>いぬがみさまのたたり</t>
  </si>
  <si>
    <t>うちなしたきのだいじゃ</t>
  </si>
  <si>
    <t>おおたきじょうしゅにたすけられたぽるとがるじんたち</t>
  </si>
  <si>
    <t>19--</t>
  </si>
  <si>
    <t>千秋社</t>
  </si>
  <si>
    <t>C388/A47/5</t>
  </si>
  <si>
    <t>かみかくし</t>
  </si>
  <si>
    <t>千秋社</t>
  </si>
  <si>
    <t>C388/A47/5</t>
  </si>
  <si>
    <t>J913/Ta33</t>
  </si>
  <si>
    <t>さとみよしたかにさくせんをおしえたかんのん</t>
  </si>
  <si>
    <t>しろへびをだましたやまでらのおしょう</t>
  </si>
  <si>
    <t>C388/Ta24/</t>
  </si>
  <si>
    <t>すいげつじのはちにんづか</t>
  </si>
  <si>
    <t>ぜんめつしたたがいちぞくのおんねんでとけるゆき</t>
  </si>
  <si>
    <t>ちゅうぎないぬ</t>
  </si>
  <si>
    <t>ちゅうけんこがねまる</t>
  </si>
  <si>
    <t>千秋社</t>
  </si>
  <si>
    <t>はくいのぼうさん</t>
  </si>
  <si>
    <t>千秋社</t>
  </si>
  <si>
    <t>千葉興業銀行</t>
  </si>
  <si>
    <t>ぼうそうせんき　まさきときたかのおおなぎなた</t>
  </si>
  <si>
    <t>C388/A47/5</t>
  </si>
  <si>
    <t>やまうばときんとき うばがたに</t>
  </si>
  <si>
    <t>夷隅民話の会</t>
  </si>
  <si>
    <t>夷隅民話の会</t>
  </si>
  <si>
    <t>駒返坂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</si>
</sst>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10"/>
      <color theme="1"/>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48" fillId="0" borderId="10" xfId="0" applyFont="1" applyFill="1" applyBorder="1" applyAlignment="1">
      <alignment horizontal="left" vertical="center" wrapText="1"/>
    </xf>
    <xf numFmtId="0" fontId="52" fillId="0" borderId="10" xfId="0" applyFont="1" applyBorder="1" applyAlignment="1">
      <alignment vertical="center"/>
    </xf>
    <xf numFmtId="0" fontId="48"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vertical="center" wrapText="1"/>
    </xf>
    <xf numFmtId="0" fontId="52" fillId="0" borderId="10" xfId="0" applyFont="1" applyBorder="1" applyAlignment="1">
      <alignment horizontal="justify" vertical="center"/>
    </xf>
    <xf numFmtId="0" fontId="48" fillId="0" borderId="10" xfId="0" applyFont="1" applyBorder="1" applyAlignment="1">
      <alignment horizontal="center" vertical="center"/>
    </xf>
    <xf numFmtId="0" fontId="53" fillId="0" borderId="10" xfId="0" applyFont="1" applyBorder="1" applyAlignment="1">
      <alignment horizontal="center" vertical="center" wrapText="1"/>
    </xf>
    <xf numFmtId="0" fontId="48" fillId="0" borderId="10" xfId="0" applyFont="1" applyBorder="1" applyAlignment="1">
      <alignment horizontal="left" vertical="center"/>
    </xf>
    <xf numFmtId="0" fontId="49" fillId="0" borderId="10" xfId="0" applyFont="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vertical="center" wrapText="1"/>
    </xf>
    <xf numFmtId="0" fontId="54"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48" fillId="0" borderId="10" xfId="0" applyFont="1" applyFill="1" applyBorder="1" applyAlignment="1">
      <alignment horizontal="left" vertical="center"/>
    </xf>
    <xf numFmtId="0" fontId="48"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49" fillId="33" borderId="10"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zoomScale="80" zoomScaleNormal="80" workbookViewId="0" topLeftCell="A28">
      <selection activeCell="A29" sqref="A29"/>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9" customWidth="1"/>
    <col min="8" max="8" width="25.57421875" style="14" customWidth="1"/>
    <col min="9" max="9" width="28.8515625" style="14" customWidth="1"/>
    <col min="10" max="10" width="16.57421875" style="14" customWidth="1"/>
  </cols>
  <sheetData>
    <row r="1" spans="1:8" ht="24.75" customHeight="1">
      <c r="A1" s="25" t="s">
        <v>36</v>
      </c>
      <c r="B1" s="25"/>
      <c r="C1" s="51"/>
      <c r="D1" s="25"/>
      <c r="E1" s="25"/>
      <c r="F1" s="12"/>
      <c r="G1" s="46"/>
      <c r="H1" s="15"/>
    </row>
    <row r="2" spans="1:10" s="2" customFormat="1" ht="21" customHeight="1">
      <c r="A2" s="24" t="s">
        <v>37</v>
      </c>
      <c r="B2" s="24"/>
      <c r="C2" s="24"/>
      <c r="D2" s="22"/>
      <c r="E2" s="22"/>
      <c r="F2" s="23"/>
      <c r="G2" s="47"/>
      <c r="H2" s="21"/>
      <c r="I2" s="21"/>
      <c r="J2" s="3"/>
    </row>
    <row r="3" spans="1:10" s="2" customFormat="1" ht="21" customHeight="1">
      <c r="A3" s="24" t="s">
        <v>38</v>
      </c>
      <c r="B3" s="24"/>
      <c r="C3" s="24"/>
      <c r="D3" s="22"/>
      <c r="E3" s="22"/>
      <c r="F3" s="23"/>
      <c r="G3" s="47"/>
      <c r="H3" s="21"/>
      <c r="I3" s="21"/>
      <c r="J3" s="3"/>
    </row>
    <row r="4" spans="1:10" s="2" customFormat="1" ht="21" customHeight="1">
      <c r="A4" s="24" t="s">
        <v>39</v>
      </c>
      <c r="B4" s="24"/>
      <c r="C4" s="24"/>
      <c r="D4" s="22"/>
      <c r="E4" s="22"/>
      <c r="F4" s="23"/>
      <c r="G4" s="47"/>
      <c r="H4" s="21"/>
      <c r="I4" s="21"/>
      <c r="J4" s="3"/>
    </row>
    <row r="5" spans="1:10" s="2" customFormat="1" ht="21" customHeight="1">
      <c r="A5" s="24" t="s">
        <v>40</v>
      </c>
      <c r="B5" s="24"/>
      <c r="C5" s="24"/>
      <c r="D5" s="22"/>
      <c r="E5" s="22"/>
      <c r="F5" s="23"/>
      <c r="G5" s="47"/>
      <c r="H5" s="21"/>
      <c r="I5" s="21"/>
      <c r="J5" s="3"/>
    </row>
    <row r="6" spans="1:10" s="2" customFormat="1" ht="21" customHeight="1">
      <c r="A6" s="24" t="s">
        <v>41</v>
      </c>
      <c r="B6" s="24"/>
      <c r="C6" s="24"/>
      <c r="D6" s="22"/>
      <c r="E6" s="22"/>
      <c r="F6" s="23"/>
      <c r="G6" s="47"/>
      <c r="H6" s="21"/>
      <c r="I6" s="21"/>
      <c r="J6" s="3"/>
    </row>
    <row r="7" spans="1:10" s="2" customFormat="1" ht="21" customHeight="1">
      <c r="A7" s="24" t="s">
        <v>42</v>
      </c>
      <c r="B7" s="24"/>
      <c r="C7" s="24"/>
      <c r="D7" s="22"/>
      <c r="E7" s="22"/>
      <c r="F7" s="23"/>
      <c r="G7" s="47"/>
      <c r="H7" s="21"/>
      <c r="I7" s="21"/>
      <c r="J7" s="3"/>
    </row>
    <row r="8" spans="1:10" s="2" customFormat="1" ht="21" customHeight="1">
      <c r="A8" s="24" t="s">
        <v>43</v>
      </c>
      <c r="B8" s="24"/>
      <c r="C8" s="24"/>
      <c r="D8" s="22"/>
      <c r="E8" s="22"/>
      <c r="F8" s="23"/>
      <c r="G8" s="47"/>
      <c r="H8" s="21"/>
      <c r="I8" s="21"/>
      <c r="J8" s="3"/>
    </row>
    <row r="9" spans="1:9" ht="21" customHeight="1">
      <c r="A9" s="3" t="s">
        <v>44</v>
      </c>
      <c r="B9" s="3"/>
      <c r="G9" s="48"/>
      <c r="H9" s="9"/>
      <c r="I9" s="10"/>
    </row>
    <row r="10" spans="7:9" ht="21" customHeight="1">
      <c r="G10" s="48"/>
      <c r="H10" s="19"/>
      <c r="I10" s="20"/>
    </row>
    <row r="11" spans="1:9" ht="21" customHeight="1">
      <c r="A11" s="26" t="s">
        <v>65</v>
      </c>
      <c r="B11" s="26"/>
      <c r="C11" s="52"/>
      <c r="D11" s="10"/>
      <c r="E11" s="10"/>
      <c r="F11" s="11"/>
      <c r="G11" s="48"/>
      <c r="H11" s="9"/>
      <c r="I11" s="10"/>
    </row>
    <row r="12" spans="1:9" ht="11.25" customHeight="1">
      <c r="A12" s="19"/>
      <c r="B12" s="19"/>
      <c r="C12" s="52"/>
      <c r="D12" s="18"/>
      <c r="E12" s="18"/>
      <c r="F12" s="11"/>
      <c r="G12" s="48"/>
      <c r="H12" s="17"/>
      <c r="I12" s="18"/>
    </row>
    <row r="13" spans="1:10" ht="34.5" customHeight="1">
      <c r="A13" s="5" t="s">
        <v>49</v>
      </c>
      <c r="B13" s="5" t="s">
        <v>147</v>
      </c>
      <c r="C13" s="5" t="s">
        <v>4</v>
      </c>
      <c r="D13" s="5" t="s">
        <v>0</v>
      </c>
      <c r="E13" s="4" t="s">
        <v>1</v>
      </c>
      <c r="F13" s="5" t="s">
        <v>2</v>
      </c>
      <c r="G13" s="4" t="s">
        <v>3</v>
      </c>
      <c r="H13" s="1" t="s">
        <v>30</v>
      </c>
      <c r="I13" s="5" t="s">
        <v>11</v>
      </c>
      <c r="J13" s="5" t="s">
        <v>10</v>
      </c>
    </row>
    <row r="14" spans="1:10" ht="26.25" customHeight="1">
      <c r="A14" s="27" t="s">
        <v>66</v>
      </c>
      <c r="B14" s="1" t="s">
        <v>175</v>
      </c>
      <c r="C14" s="28" t="str">
        <f>HYPERLINK("https://www.library.pref.chiba.lg.jp/licsxp-iopac/WOpacMsgNewListToTifTilDetailAction.do?tilcod=1000000759900","房総の不思議な話、珍しい話")</f>
        <v>房総の不思議な話、珍しい話</v>
      </c>
      <c r="D14" s="27" t="s">
        <v>67</v>
      </c>
      <c r="E14" s="29">
        <v>1983</v>
      </c>
      <c r="F14" s="30" t="s">
        <v>68</v>
      </c>
      <c r="G14" s="31" t="s">
        <v>69</v>
      </c>
      <c r="H14" s="27" t="s">
        <v>70</v>
      </c>
      <c r="I14" s="32" t="s">
        <v>71</v>
      </c>
      <c r="J14" s="29"/>
    </row>
    <row r="15" spans="1:10" ht="26.25" customHeight="1">
      <c r="A15" s="27" t="s">
        <v>72</v>
      </c>
      <c r="B15" s="27" t="s">
        <v>176</v>
      </c>
      <c r="C15" s="33" t="str">
        <f>HYPERLINK("https://www.library.pref.chiba.lg.jp/licsxp-iopac/WOpacMsgNewListToTifTilDetailAction.do?tilcod=1000000244875","千葉県妖怪奇異史談")</f>
        <v>千葉県妖怪奇異史談</v>
      </c>
      <c r="D15" s="27" t="s">
        <v>73</v>
      </c>
      <c r="E15" s="29" t="s">
        <v>74</v>
      </c>
      <c r="F15" s="30" t="s">
        <v>75</v>
      </c>
      <c r="G15" s="31" t="s">
        <v>76</v>
      </c>
      <c r="H15" s="27" t="s">
        <v>70</v>
      </c>
      <c r="I15" s="32" t="s">
        <v>71</v>
      </c>
      <c r="J15" s="29"/>
    </row>
    <row r="16" spans="1:10" ht="26.25" customHeight="1">
      <c r="A16" s="31" t="s">
        <v>77</v>
      </c>
      <c r="B16" s="31" t="s">
        <v>177</v>
      </c>
      <c r="C16" s="33" t="str">
        <f>HYPERLINK("https://www.library.pref.chiba.lg.jp/licsxp-iopac/WOpacMsgNewListToTifTilDetailAction.do?tilcod=1000000886364","房総・民話撰")</f>
        <v>房総・民話撰</v>
      </c>
      <c r="D16" s="31" t="s">
        <v>148</v>
      </c>
      <c r="E16" s="34">
        <v>1991</v>
      </c>
      <c r="F16" s="35" t="s">
        <v>78</v>
      </c>
      <c r="G16" s="31" t="s">
        <v>79</v>
      </c>
      <c r="H16" s="36" t="s">
        <v>80</v>
      </c>
      <c r="I16" s="32" t="s">
        <v>81</v>
      </c>
      <c r="J16" s="34"/>
    </row>
    <row r="17" spans="1:10" ht="26.25" customHeight="1">
      <c r="A17" s="31" t="s">
        <v>82</v>
      </c>
      <c r="B17" s="31" t="s">
        <v>178</v>
      </c>
      <c r="C17" s="33" t="str">
        <f>HYPERLINK("https://www.library.pref.chiba.lg.jp/licsxp-iopac/WOpacMsgNewListToTifTilDetailAction.do?tilcod=1000000731360","房総の伝説")</f>
        <v>房総の伝説</v>
      </c>
      <c r="D17" s="27" t="s">
        <v>83</v>
      </c>
      <c r="E17" s="29">
        <v>1976</v>
      </c>
      <c r="F17" s="29" t="s">
        <v>84</v>
      </c>
      <c r="G17" s="27" t="s">
        <v>85</v>
      </c>
      <c r="H17" s="27" t="s">
        <v>86</v>
      </c>
      <c r="I17" s="38" t="s">
        <v>87</v>
      </c>
      <c r="J17" s="39"/>
    </row>
    <row r="18" spans="1:10" ht="26.25" customHeight="1">
      <c r="A18" s="1" t="s">
        <v>51</v>
      </c>
      <c r="B18" s="1" t="s">
        <v>149</v>
      </c>
      <c r="C18" s="33" t="str">
        <f>HYPERLINK("https://www.library.pref.chiba.lg.jp/licsxp-iopac/WOpacMsgNewListToTifTilDetailAction.do?tilcod=1000000672568","読みがたり千葉のむかし話")</f>
        <v>読みがたり千葉のむかし話</v>
      </c>
      <c r="D18" s="7" t="s">
        <v>16</v>
      </c>
      <c r="E18" s="8">
        <v>2005</v>
      </c>
      <c r="F18" s="6" t="s">
        <v>46</v>
      </c>
      <c r="G18" s="50" t="s">
        <v>5</v>
      </c>
      <c r="H18" s="1" t="s">
        <v>14</v>
      </c>
      <c r="I18" s="40" t="s">
        <v>35</v>
      </c>
      <c r="J18" s="5"/>
    </row>
    <row r="19" spans="1:10" ht="26.25" customHeight="1">
      <c r="A19" s="1" t="s">
        <v>51</v>
      </c>
      <c r="B19" s="1" t="s">
        <v>149</v>
      </c>
      <c r="C19" s="28" t="str">
        <f>HYPERLINK("https://www.library.pref.chiba.lg.jp/licsxp-iopac/WOpacMsgNewListToTifTilDetailAction.do?tilcod=1000000454818","千葉のむかし話　改訂版")</f>
        <v>千葉のむかし話　改訂版</v>
      </c>
      <c r="D19" s="7" t="s">
        <v>12</v>
      </c>
      <c r="E19" s="8">
        <v>1986</v>
      </c>
      <c r="F19" s="6" t="s">
        <v>17</v>
      </c>
      <c r="G19" s="50" t="s">
        <v>8</v>
      </c>
      <c r="H19" s="1" t="s">
        <v>13</v>
      </c>
      <c r="I19" s="40" t="s">
        <v>88</v>
      </c>
      <c r="J19" s="5"/>
    </row>
    <row r="20" spans="1:10" ht="26.25" customHeight="1">
      <c r="A20" s="31" t="s">
        <v>89</v>
      </c>
      <c r="B20" s="32" t="s">
        <v>179</v>
      </c>
      <c r="C20" s="41" t="str">
        <f>HYPERLINK("https://www.library.pref.chiba.lg.jp/licsxp-iopac/WOpacMsgNewListToTifTilDetailAction.do?tilcod=1000000761885","房総の秘められた話、奇々怪々な話")</f>
        <v>房総の秘められた話、奇々怪々な話</v>
      </c>
      <c r="D20" s="31" t="s">
        <v>67</v>
      </c>
      <c r="E20" s="29">
        <v>1983</v>
      </c>
      <c r="F20" s="35" t="s">
        <v>90</v>
      </c>
      <c r="G20" s="32" t="s">
        <v>76</v>
      </c>
      <c r="H20" s="31" t="s">
        <v>91</v>
      </c>
      <c r="I20" s="31" t="s">
        <v>71</v>
      </c>
      <c r="J20" s="42"/>
    </row>
    <row r="21" spans="1:10" ht="26.25" customHeight="1">
      <c r="A21" s="27" t="s">
        <v>92</v>
      </c>
      <c r="B21" s="27" t="s">
        <v>150</v>
      </c>
      <c r="C21" s="33" t="str">
        <f>HYPERLINK("https://www.library.pref.chiba.lg.jp/licsxp-iopac/WOpacMsgNewListToTifTilDetailAction.do?tilcod=1000000731360","房総の伝説")</f>
        <v>房総の伝説</v>
      </c>
      <c r="D21" s="27" t="s">
        <v>83</v>
      </c>
      <c r="E21" s="29">
        <v>1976</v>
      </c>
      <c r="F21" s="29" t="s">
        <v>84</v>
      </c>
      <c r="G21" s="27" t="s">
        <v>85</v>
      </c>
      <c r="H21" s="27" t="s">
        <v>86</v>
      </c>
      <c r="I21" s="40" t="s">
        <v>93</v>
      </c>
      <c r="J21" s="29"/>
    </row>
    <row r="22" spans="1:10" ht="26.25" customHeight="1">
      <c r="A22" s="1" t="s">
        <v>50</v>
      </c>
      <c r="B22" s="1" t="s">
        <v>151</v>
      </c>
      <c r="C22" s="28" t="str">
        <f>HYPERLINK("https://www.library.pref.chiba.lg.jp/licsxp-iopac/WOpacMsgNewListToTifTilDetailAction.do?tilcod=1000000844478","千葉のむかし話　続")</f>
        <v>千葉のむかし話　続</v>
      </c>
      <c r="D22" s="7" t="s">
        <v>16</v>
      </c>
      <c r="E22" s="8">
        <v>1980</v>
      </c>
      <c r="F22" s="6" t="s">
        <v>20</v>
      </c>
      <c r="G22" s="50" t="s">
        <v>5</v>
      </c>
      <c r="H22" s="1"/>
      <c r="I22" s="40" t="s">
        <v>152</v>
      </c>
      <c r="J22" s="5"/>
    </row>
    <row r="23" spans="1:10" ht="26.25" customHeight="1">
      <c r="A23" s="27" t="s">
        <v>94</v>
      </c>
      <c r="B23" s="27" t="s">
        <v>153</v>
      </c>
      <c r="C23" s="33" t="str">
        <f>HYPERLINK("https://www.library.pref.chiba.lg.jp/licsxp-iopac/WOpacMsgNewListToTifTilDetailAction.do?tilcod=1000000773929","房総の民話")</f>
        <v>房総の民話</v>
      </c>
      <c r="D23" s="27" t="s">
        <v>95</v>
      </c>
      <c r="E23" s="29" t="s">
        <v>180</v>
      </c>
      <c r="F23" s="30" t="s">
        <v>96</v>
      </c>
      <c r="G23" s="27" t="s">
        <v>69</v>
      </c>
      <c r="H23" s="27" t="s">
        <v>97</v>
      </c>
      <c r="I23" s="38" t="s">
        <v>98</v>
      </c>
      <c r="J23" s="29"/>
    </row>
    <row r="24" spans="1:10" ht="26.25" customHeight="1">
      <c r="A24" s="31" t="s">
        <v>99</v>
      </c>
      <c r="B24" s="37" t="s">
        <v>154</v>
      </c>
      <c r="C24" s="33" t="str">
        <f>HYPERLINK("https://www.library.pref.chiba.lg.jp/licsxp-iopac/WOpacMsgNewListToTifTilDetailAction.do?tilcod=1000000886364","房総・民話撰")</f>
        <v>房総・民話撰</v>
      </c>
      <c r="D24" s="31" t="s">
        <v>181</v>
      </c>
      <c r="E24" s="34">
        <v>1991</v>
      </c>
      <c r="F24" s="35" t="s">
        <v>182</v>
      </c>
      <c r="G24" s="31" t="s">
        <v>79</v>
      </c>
      <c r="H24" s="36" t="s">
        <v>80</v>
      </c>
      <c r="I24" s="32" t="s">
        <v>100</v>
      </c>
      <c r="J24" s="34"/>
    </row>
    <row r="25" spans="1:10" ht="26.25" customHeight="1">
      <c r="A25" s="31" t="s">
        <v>101</v>
      </c>
      <c r="B25" s="31" t="s">
        <v>183</v>
      </c>
      <c r="C25" s="33" t="str">
        <f>HYPERLINK("https://www.library.pref.chiba.lg.jp/licsxp-iopac/WOpacMsgNewListToTifTilDetailAction.do?tilcod=1000000886364","房総・民話撰")</f>
        <v>房総・民話撰</v>
      </c>
      <c r="D25" s="31" t="s">
        <v>184</v>
      </c>
      <c r="E25" s="34">
        <v>1991</v>
      </c>
      <c r="F25" s="35" t="s">
        <v>185</v>
      </c>
      <c r="G25" s="31" t="s">
        <v>79</v>
      </c>
      <c r="H25" s="36" t="s">
        <v>80</v>
      </c>
      <c r="I25" s="32" t="s">
        <v>81</v>
      </c>
      <c r="J25" s="34"/>
    </row>
    <row r="26" spans="1:10" ht="26.25" customHeight="1">
      <c r="A26" s="1" t="s">
        <v>52</v>
      </c>
      <c r="B26" s="1" t="s">
        <v>155</v>
      </c>
      <c r="C26" s="33" t="str">
        <f>HYPERLINK("https://www.library.pref.chiba.lg.jp/licsxp-iopac/WOpacMsgNewListToTifTilDetailAction.do?tilcod=1000000844385","ふるさと千葉県の民話")</f>
        <v>ふるさと千葉県の民話</v>
      </c>
      <c r="D26" s="7" t="s">
        <v>23</v>
      </c>
      <c r="E26" s="8">
        <v>1980</v>
      </c>
      <c r="F26" s="6" t="s">
        <v>24</v>
      </c>
      <c r="G26" s="50" t="s">
        <v>25</v>
      </c>
      <c r="H26" s="1" t="s">
        <v>18</v>
      </c>
      <c r="I26" s="40"/>
      <c r="J26" s="5"/>
    </row>
    <row r="27" spans="1:10" ht="26.25" customHeight="1">
      <c r="A27" s="1" t="s">
        <v>60</v>
      </c>
      <c r="B27" s="1" t="s">
        <v>156</v>
      </c>
      <c r="C27" s="28" t="str">
        <f>HYPERLINK("https://www.library.pref.chiba.lg.jp/licsxp-iopac/WOpacMsgNewListToTifTilDetailAction.do?tilcod=1000000734464","房総昔話散歩")</f>
        <v>房総昔話散歩</v>
      </c>
      <c r="D27" s="7" t="s">
        <v>27</v>
      </c>
      <c r="E27" s="8">
        <v>1973</v>
      </c>
      <c r="F27" s="6" t="s">
        <v>186</v>
      </c>
      <c r="G27" s="50" t="s">
        <v>5</v>
      </c>
      <c r="H27" s="1" t="s">
        <v>7</v>
      </c>
      <c r="I27" s="40" t="s">
        <v>28</v>
      </c>
      <c r="J27" s="5"/>
    </row>
    <row r="28" spans="1:10" ht="26.25" customHeight="1">
      <c r="A28" s="1" t="s">
        <v>61</v>
      </c>
      <c r="B28" s="1" t="s">
        <v>157</v>
      </c>
      <c r="C28" s="33" t="str">
        <f>HYPERLINK("https://www.library.pref.chiba.lg.jp/licsxp-iopac/WOpacMsgNewListToTifTilDetailAction.do?tilcod=1000000672568","読みがたり千葉のむかし話")</f>
        <v>読みがたり千葉のむかし話</v>
      </c>
      <c r="D28" s="7" t="s">
        <v>16</v>
      </c>
      <c r="E28" s="8">
        <v>2005</v>
      </c>
      <c r="F28" s="6" t="s">
        <v>46</v>
      </c>
      <c r="G28" s="50" t="s">
        <v>5</v>
      </c>
      <c r="H28" s="1" t="s">
        <v>14</v>
      </c>
      <c r="I28" s="40" t="s">
        <v>15</v>
      </c>
      <c r="J28" s="5"/>
    </row>
    <row r="29" spans="1:10" ht="26.25" customHeight="1">
      <c r="A29" s="43" t="s">
        <v>203</v>
      </c>
      <c r="B29" s="27" t="s">
        <v>158</v>
      </c>
      <c r="C29" s="33" t="str">
        <f>HYPERLINK("https://www.library.pref.chiba.lg.jp/licsxp-iopac/WOpacMsgNewListToTifTilDetailAction.do?tilcod=1000000941523","むつざわの伝説と昔ばなし")</f>
        <v>むつざわの伝説と昔ばなし</v>
      </c>
      <c r="D29" s="27" t="s">
        <v>102</v>
      </c>
      <c r="E29" s="44">
        <v>1989</v>
      </c>
      <c r="F29" s="45" t="s">
        <v>103</v>
      </c>
      <c r="G29" s="43" t="s">
        <v>104</v>
      </c>
      <c r="H29" s="27" t="s">
        <v>105</v>
      </c>
      <c r="I29" s="38" t="s">
        <v>106</v>
      </c>
      <c r="J29" s="29"/>
    </row>
    <row r="30" spans="1:10" ht="27">
      <c r="A30" s="27" t="s">
        <v>107</v>
      </c>
      <c r="B30" s="27" t="s">
        <v>187</v>
      </c>
      <c r="C30" s="28" t="str">
        <f>HYPERLINK("https://www.library.pref.chiba.lg.jp/licsxp-iopac/WOpacMsgNewListToTifTilDetailAction.do?tilcod=1000000759900","房総の不思議な話、珍しい話")</f>
        <v>房総の不思議な話、珍しい話</v>
      </c>
      <c r="D30" s="27" t="s">
        <v>67</v>
      </c>
      <c r="E30" s="29">
        <v>1983</v>
      </c>
      <c r="F30" s="30" t="s">
        <v>68</v>
      </c>
      <c r="G30" s="31" t="s">
        <v>69</v>
      </c>
      <c r="H30" s="27" t="s">
        <v>108</v>
      </c>
      <c r="I30" s="32" t="s">
        <v>109</v>
      </c>
      <c r="J30" s="29"/>
    </row>
    <row r="31" spans="1:10" ht="40.5">
      <c r="A31" s="27" t="s">
        <v>110</v>
      </c>
      <c r="B31" s="27" t="s">
        <v>188</v>
      </c>
      <c r="C31" s="28" t="str">
        <f>HYPERLINK("https://www.library.pref.chiba.lg.jp/licsxp-iopac/WOpacMsgNewListToTifTilDetailAction.do?tilcod=1000000759900","房総の不思議な話、珍しい話")</f>
        <v>房総の不思議な話、珍しい話</v>
      </c>
      <c r="D31" s="27" t="s">
        <v>67</v>
      </c>
      <c r="E31" s="29">
        <v>1983</v>
      </c>
      <c r="F31" s="30" t="s">
        <v>189</v>
      </c>
      <c r="G31" s="31" t="s">
        <v>69</v>
      </c>
      <c r="H31" s="27" t="s">
        <v>111</v>
      </c>
      <c r="I31" s="32" t="s">
        <v>112</v>
      </c>
      <c r="J31" s="29"/>
    </row>
    <row r="32" spans="1:10" ht="40.5">
      <c r="A32" s="1" t="s">
        <v>62</v>
      </c>
      <c r="B32" s="1" t="s">
        <v>190</v>
      </c>
      <c r="C32" s="28" t="str">
        <f>HYPERLINK("https://www.library.pref.chiba.lg.jp/licsxp-iopac/WOpacMsgNewListToTifTilDetailAction.do?tilcod=1000000844478","千葉のむかし話　続")</f>
        <v>千葉のむかし話　続</v>
      </c>
      <c r="D32" s="7" t="s">
        <v>16</v>
      </c>
      <c r="E32" s="8">
        <v>1980</v>
      </c>
      <c r="F32" s="6" t="s">
        <v>20</v>
      </c>
      <c r="G32" s="50" t="s">
        <v>5</v>
      </c>
      <c r="H32" s="1"/>
      <c r="I32" s="40" t="s">
        <v>22</v>
      </c>
      <c r="J32" s="5"/>
    </row>
    <row r="33" spans="1:10" ht="21">
      <c r="A33" s="1" t="s">
        <v>63</v>
      </c>
      <c r="B33" s="1" t="s">
        <v>159</v>
      </c>
      <c r="C33" s="28" t="str">
        <f>HYPERLINK("https://www.library.pref.chiba.lg.jp/licsxp-iopac/WOpacMsgNewListToTifTilDetailAction.do?tilcod=1000000935337","千葉県ふるさとのむかし話")</f>
        <v>千葉県ふるさとのむかし話</v>
      </c>
      <c r="D33" s="7" t="s">
        <v>29</v>
      </c>
      <c r="E33" s="6">
        <v>1995</v>
      </c>
      <c r="F33" s="6" t="s">
        <v>45</v>
      </c>
      <c r="G33" s="50" t="s">
        <v>5</v>
      </c>
      <c r="H33" s="1" t="s">
        <v>18</v>
      </c>
      <c r="I33" s="40"/>
      <c r="J33" s="5"/>
    </row>
    <row r="34" spans="1:10" ht="27">
      <c r="A34" s="31" t="s">
        <v>113</v>
      </c>
      <c r="B34" s="32" t="s">
        <v>191</v>
      </c>
      <c r="C34" s="41" t="str">
        <f>HYPERLINK("https://www.library.pref.chiba.lg.jp/licsxp-iopac/WOpacMsgNewListToTifTilDetailAction.do?tilcod=1000000761885","房総の秘められた話、奇々怪々な話")</f>
        <v>房総の秘められた話、奇々怪々な話</v>
      </c>
      <c r="D34" s="31" t="s">
        <v>67</v>
      </c>
      <c r="E34" s="29">
        <v>1983</v>
      </c>
      <c r="F34" s="35" t="s">
        <v>90</v>
      </c>
      <c r="G34" s="32" t="s">
        <v>76</v>
      </c>
      <c r="H34" s="31" t="s">
        <v>70</v>
      </c>
      <c r="I34" s="31" t="s">
        <v>71</v>
      </c>
      <c r="J34" s="42"/>
    </row>
    <row r="35" spans="1:10" ht="27">
      <c r="A35" s="27" t="s">
        <v>114</v>
      </c>
      <c r="B35" s="27" t="s">
        <v>160</v>
      </c>
      <c r="C35" s="28" t="str">
        <f>HYPERLINK("https://www.library.pref.chiba.lg.jp/licsxp-iopac/WOpacMsgNewListToTifTilDetailAction.do?tilcod=1000100331718","千葉の妖怪大集合")</f>
        <v>千葉の妖怪大集合</v>
      </c>
      <c r="D35" s="27" t="s">
        <v>115</v>
      </c>
      <c r="E35" s="29">
        <v>2015</v>
      </c>
      <c r="F35" s="30" t="s">
        <v>116</v>
      </c>
      <c r="G35" s="27" t="s">
        <v>117</v>
      </c>
      <c r="H35" s="27" t="s">
        <v>118</v>
      </c>
      <c r="I35" s="32" t="s">
        <v>119</v>
      </c>
      <c r="J35" s="29"/>
    </row>
    <row r="36" spans="1:10" ht="27">
      <c r="A36" s="27" t="s">
        <v>120</v>
      </c>
      <c r="B36" s="27" t="s">
        <v>161</v>
      </c>
      <c r="C36" s="33" t="str">
        <f>HYPERLINK("https://www.library.pref.chiba.lg.jp/licsxp-iopac/WOpacMsgNewListToTifTilDetailAction.do?tilcod=1000000244875","千葉県妖怪奇異史談")</f>
        <v>千葉県妖怪奇異史談</v>
      </c>
      <c r="D36" s="27" t="s">
        <v>73</v>
      </c>
      <c r="E36" s="29">
        <v>1997</v>
      </c>
      <c r="F36" s="30" t="s">
        <v>75</v>
      </c>
      <c r="G36" s="31" t="s">
        <v>76</v>
      </c>
      <c r="H36" s="27" t="s">
        <v>121</v>
      </c>
      <c r="I36" s="32" t="s">
        <v>122</v>
      </c>
      <c r="J36" s="29"/>
    </row>
    <row r="37" spans="1:10" ht="36.75" customHeight="1">
      <c r="A37" s="31" t="s">
        <v>123</v>
      </c>
      <c r="B37" s="31" t="s">
        <v>192</v>
      </c>
      <c r="C37" s="33" t="str">
        <f>HYPERLINK("https://www.library.pref.chiba.lg.jp/licsxp-iopac/WOpacMsgNewListToTifTilDetailAction.do?tilcod=1000000731360","房総の伝説")</f>
        <v>房総の伝説</v>
      </c>
      <c r="D37" s="27" t="s">
        <v>83</v>
      </c>
      <c r="E37" s="29">
        <v>1976</v>
      </c>
      <c r="F37" s="29" t="s">
        <v>84</v>
      </c>
      <c r="G37" s="27" t="s">
        <v>85</v>
      </c>
      <c r="H37" s="27" t="s">
        <v>86</v>
      </c>
      <c r="I37" s="32" t="s">
        <v>124</v>
      </c>
      <c r="J37" s="39"/>
    </row>
    <row r="38" spans="1:10" ht="27">
      <c r="A38" s="31" t="s">
        <v>125</v>
      </c>
      <c r="B38" s="31" t="s">
        <v>193</v>
      </c>
      <c r="C38" s="33" t="str">
        <f>HYPERLINK("https://www.library.pref.chiba.lg.jp/licsxp-iopac/WOpacMsgNewListToTifTilDetailAction.do?tilcod=1000000579251","謎のなんじゃもんじゃ　千葉の民話")</f>
        <v>謎のなんじゃもんじゃ　千葉の民話</v>
      </c>
      <c r="D38" s="27" t="s">
        <v>126</v>
      </c>
      <c r="E38" s="29">
        <v>1996</v>
      </c>
      <c r="F38" s="29" t="s">
        <v>127</v>
      </c>
      <c r="G38" s="27" t="s">
        <v>128</v>
      </c>
      <c r="H38" s="27" t="s">
        <v>129</v>
      </c>
      <c r="I38" s="32"/>
      <c r="J38" s="39"/>
    </row>
    <row r="39" spans="1:10" ht="21">
      <c r="A39" s="1" t="s">
        <v>53</v>
      </c>
      <c r="B39" s="1" t="s">
        <v>162</v>
      </c>
      <c r="C39" s="28" t="str">
        <f>HYPERLINK("https://www.library.pref.chiba.lg.jp/licsxp-iopac/WOpacMsgNewListToTifTilDetailAction.do?tilcod=1000000855686","千葉の伝説")</f>
        <v>千葉の伝説</v>
      </c>
      <c r="D39" s="7" t="s">
        <v>16</v>
      </c>
      <c r="E39" s="8">
        <v>1981</v>
      </c>
      <c r="F39" s="6" t="s">
        <v>17</v>
      </c>
      <c r="G39" s="50" t="s">
        <v>5</v>
      </c>
      <c r="H39" s="1" t="s">
        <v>18</v>
      </c>
      <c r="I39" s="40" t="s">
        <v>19</v>
      </c>
      <c r="J39" s="5"/>
    </row>
    <row r="40" spans="1:10" ht="27">
      <c r="A40" s="31" t="s">
        <v>130</v>
      </c>
      <c r="B40" s="37" t="s">
        <v>163</v>
      </c>
      <c r="C40" s="33" t="str">
        <f>HYPERLINK("https://www.library.pref.chiba.lg.jp/licsxp-iopac/WOpacMsgNewListToTifTilDetailAction.do?tilcod=1000000886364","房総・民話撰")</f>
        <v>房総・民話撰</v>
      </c>
      <c r="D40" s="31" t="s">
        <v>194</v>
      </c>
      <c r="E40" s="34">
        <v>1991</v>
      </c>
      <c r="F40" s="35" t="s">
        <v>185</v>
      </c>
      <c r="G40" s="31" t="s">
        <v>79</v>
      </c>
      <c r="H40" s="31" t="s">
        <v>80</v>
      </c>
      <c r="I40" s="32" t="s">
        <v>131</v>
      </c>
      <c r="J40" s="34"/>
    </row>
    <row r="41" spans="1:10" ht="21">
      <c r="A41" s="1" t="s">
        <v>54</v>
      </c>
      <c r="B41" s="1" t="s">
        <v>164</v>
      </c>
      <c r="C41" s="33" t="str">
        <f>HYPERLINK("https://www.library.pref.chiba.lg.jp/licsxp-iopac/WOpacMsgNewListToTifTilDetailAction.do?tilcod=1000000844385","ふるさと千葉県の民話")</f>
        <v>ふるさと千葉県の民話</v>
      </c>
      <c r="D41" s="7" t="s">
        <v>23</v>
      </c>
      <c r="E41" s="8">
        <v>1980</v>
      </c>
      <c r="F41" s="6" t="s">
        <v>24</v>
      </c>
      <c r="G41" s="50" t="s">
        <v>25</v>
      </c>
      <c r="H41" s="1" t="s">
        <v>18</v>
      </c>
      <c r="I41" s="40"/>
      <c r="J41" s="5"/>
    </row>
    <row r="42" spans="1:10" ht="27">
      <c r="A42" s="31" t="s">
        <v>132</v>
      </c>
      <c r="B42" s="31" t="s">
        <v>195</v>
      </c>
      <c r="C42" s="33" t="str">
        <f>HYPERLINK("https://www.library.pref.chiba.lg.jp/licsxp-iopac/WOpacMsgNewListToTifTilDetailAction.do?tilcod=1000000886364","房総・民話撰")</f>
        <v>房総・民話撰</v>
      </c>
      <c r="D42" s="31" t="s">
        <v>196</v>
      </c>
      <c r="E42" s="34">
        <v>1991</v>
      </c>
      <c r="F42" s="35" t="s">
        <v>185</v>
      </c>
      <c r="G42" s="31" t="s">
        <v>79</v>
      </c>
      <c r="H42" s="36" t="s">
        <v>80</v>
      </c>
      <c r="I42" s="32" t="s">
        <v>81</v>
      </c>
      <c r="J42" s="34"/>
    </row>
    <row r="43" spans="1:10" ht="27">
      <c r="A43" s="31" t="s">
        <v>133</v>
      </c>
      <c r="B43" s="32" t="s">
        <v>165</v>
      </c>
      <c r="C43" s="41" t="str">
        <f>HYPERLINK("https://www.library.pref.chiba.lg.jp/licsxp-iopac/WOpacMsgNewListToTifTilDetailAction.do?tilcod=1000000761885","房総の秘められた話、奇々怪々な話")</f>
        <v>房総の秘められた話、奇々怪々な話</v>
      </c>
      <c r="D43" s="31" t="s">
        <v>67</v>
      </c>
      <c r="E43" s="29">
        <v>1983</v>
      </c>
      <c r="F43" s="35" t="s">
        <v>90</v>
      </c>
      <c r="G43" s="32" t="s">
        <v>76</v>
      </c>
      <c r="H43" s="31" t="s">
        <v>134</v>
      </c>
      <c r="I43" s="31" t="s">
        <v>135</v>
      </c>
      <c r="J43" s="42"/>
    </row>
    <row r="44" spans="1:10" ht="21">
      <c r="A44" s="1" t="s">
        <v>55</v>
      </c>
      <c r="B44" s="1" t="s">
        <v>166</v>
      </c>
      <c r="C44" s="28" t="str">
        <f>HYPERLINK("https://www.library.pref.chiba.lg.jp/licsxp-iopac/WOpacMsgNewListToTifTilDetailAction.do?tilcod=1000000905526","千葉のふるさとむかし話")</f>
        <v>千葉のふるさとむかし話</v>
      </c>
      <c r="D44" s="7" t="s">
        <v>197</v>
      </c>
      <c r="E44" s="8">
        <v>1992</v>
      </c>
      <c r="F44" s="6" t="s">
        <v>47</v>
      </c>
      <c r="G44" s="50" t="s">
        <v>5</v>
      </c>
      <c r="H44" s="1" t="s">
        <v>6</v>
      </c>
      <c r="I44" s="40" t="s">
        <v>31</v>
      </c>
      <c r="J44" s="5"/>
    </row>
    <row r="45" spans="1:10" ht="27">
      <c r="A45" s="31" t="s">
        <v>136</v>
      </c>
      <c r="B45" s="31" t="s">
        <v>198</v>
      </c>
      <c r="C45" s="33" t="str">
        <f>HYPERLINK("https://www.library.pref.chiba.lg.jp/licsxp-iopac/WOpacMsgNewListToTifTilDetailAction.do?tilcod=1000000871997","房総の伝説")</f>
        <v>房総の伝説</v>
      </c>
      <c r="D45" s="31" t="s">
        <v>137</v>
      </c>
      <c r="E45" s="29">
        <v>1975</v>
      </c>
      <c r="F45" s="35" t="s">
        <v>138</v>
      </c>
      <c r="G45" s="31" t="s">
        <v>139</v>
      </c>
      <c r="H45" s="31" t="s">
        <v>111</v>
      </c>
      <c r="I45" s="32" t="s">
        <v>71</v>
      </c>
      <c r="J45" s="42"/>
    </row>
    <row r="46" spans="1:10" ht="27">
      <c r="A46" s="31" t="s">
        <v>140</v>
      </c>
      <c r="B46" s="31" t="s">
        <v>167</v>
      </c>
      <c r="C46" s="33" t="str">
        <f>HYPERLINK("https://www.library.pref.chiba.lg.jp/licsxp-iopac/WOpacMsgNewListToTifTilDetailAction.do?tilcod=1000000886364","房総・民話撰")</f>
        <v>房総・民話撰</v>
      </c>
      <c r="D46" s="31" t="s">
        <v>196</v>
      </c>
      <c r="E46" s="34">
        <v>1991</v>
      </c>
      <c r="F46" s="35" t="s">
        <v>199</v>
      </c>
      <c r="G46" s="31" t="s">
        <v>79</v>
      </c>
      <c r="H46" s="31" t="s">
        <v>80</v>
      </c>
      <c r="I46" s="32" t="s">
        <v>141</v>
      </c>
      <c r="J46" s="34"/>
    </row>
    <row r="47" spans="1:10" ht="21">
      <c r="A47" s="1" t="s">
        <v>56</v>
      </c>
      <c r="B47" s="1" t="s">
        <v>168</v>
      </c>
      <c r="C47" s="33" t="str">
        <f>HYPERLINK("https://www.library.pref.chiba.lg.jp/licsxp-iopac/WOpacMsgNewListToTifTilDetailAction.do?tilcod=1000000844385","ふるさと千葉県の民話")</f>
        <v>ふるさと千葉県の民話</v>
      </c>
      <c r="D47" s="7" t="s">
        <v>23</v>
      </c>
      <c r="E47" s="8">
        <v>1980</v>
      </c>
      <c r="F47" s="6" t="s">
        <v>24</v>
      </c>
      <c r="G47" s="50" t="s">
        <v>25</v>
      </c>
      <c r="H47" s="1" t="s">
        <v>18</v>
      </c>
      <c r="I47" s="40" t="s">
        <v>26</v>
      </c>
      <c r="J47" s="5"/>
    </row>
    <row r="48" spans="1:10" ht="27">
      <c r="A48" s="31" t="s">
        <v>142</v>
      </c>
      <c r="B48" s="31" t="s">
        <v>200</v>
      </c>
      <c r="C48" s="33" t="str">
        <f>HYPERLINK("https://www.library.pref.chiba.lg.jp/licsxp-iopac/WOpacMsgNewListToTifTilDetailAction.do?tilcod=1000000871997","房総の伝説")</f>
        <v>房総の伝説</v>
      </c>
      <c r="D48" s="31" t="s">
        <v>137</v>
      </c>
      <c r="E48" s="29">
        <v>1975</v>
      </c>
      <c r="F48" s="35" t="s">
        <v>138</v>
      </c>
      <c r="G48" s="31" t="s">
        <v>139</v>
      </c>
      <c r="H48" s="31" t="s">
        <v>143</v>
      </c>
      <c r="I48" s="32" t="s">
        <v>144</v>
      </c>
      <c r="J48" s="42"/>
    </row>
    <row r="49" spans="1:10" ht="21">
      <c r="A49" s="1" t="s">
        <v>57</v>
      </c>
      <c r="B49" s="1" t="s">
        <v>169</v>
      </c>
      <c r="C49" s="28" t="str">
        <f>HYPERLINK("https://www.library.pref.chiba.lg.jp/licsxp-iopac/WOpacMsgNewListToTifTilDetailAction.do?tilcod=1000000844478","千葉のむかし話　続")</f>
        <v>千葉のむかし話　続</v>
      </c>
      <c r="D49" s="7" t="s">
        <v>16</v>
      </c>
      <c r="E49" s="8">
        <v>1980</v>
      </c>
      <c r="F49" s="6" t="s">
        <v>20</v>
      </c>
      <c r="G49" s="50" t="s">
        <v>5</v>
      </c>
      <c r="H49" s="1"/>
      <c r="I49" s="40" t="s">
        <v>21</v>
      </c>
      <c r="J49" s="5"/>
    </row>
    <row r="50" spans="1:10" ht="21">
      <c r="A50" s="1" t="s">
        <v>58</v>
      </c>
      <c r="B50" s="1" t="s">
        <v>170</v>
      </c>
      <c r="C50" s="33" t="str">
        <f>HYPERLINK("https://www.library.pref.chiba.lg.jp/licsxp-iopac/WOpacMsgNewListToTifTilDetailAction.do?tilcod=1000001973828","夷隅むかしむかし　第３集")</f>
        <v>夷隅むかしむかし　第３集</v>
      </c>
      <c r="D50" s="7" t="s">
        <v>171</v>
      </c>
      <c r="E50" s="8">
        <v>2008</v>
      </c>
      <c r="F50" s="6" t="s">
        <v>48</v>
      </c>
      <c r="G50" s="50" t="s">
        <v>5</v>
      </c>
      <c r="H50" s="1" t="s">
        <v>9</v>
      </c>
      <c r="I50" s="40" t="s">
        <v>34</v>
      </c>
      <c r="J50" s="5"/>
    </row>
    <row r="51" spans="1:10" ht="21">
      <c r="A51" s="1" t="s">
        <v>64</v>
      </c>
      <c r="B51" s="1" t="s">
        <v>172</v>
      </c>
      <c r="C51" s="33" t="str">
        <f>HYPERLINK("https://www.library.pref.chiba.lg.jp/licsxp-iopac/WOpacMsgNewListToTifTilDetailAction.do?tilcod=1000001973828","夷隅むかしむかし　第３集")</f>
        <v>夷隅むかしむかし　第３集</v>
      </c>
      <c r="D51" s="7" t="s">
        <v>201</v>
      </c>
      <c r="E51" s="8">
        <v>2008</v>
      </c>
      <c r="F51" s="6" t="s">
        <v>48</v>
      </c>
      <c r="G51" s="50" t="s">
        <v>5</v>
      </c>
      <c r="H51" s="1" t="s">
        <v>9</v>
      </c>
      <c r="I51" s="40" t="s">
        <v>33</v>
      </c>
      <c r="J51" s="5"/>
    </row>
    <row r="52" spans="1:10" ht="13.5">
      <c r="A52" s="27" t="s">
        <v>145</v>
      </c>
      <c r="B52" s="27" t="s">
        <v>173</v>
      </c>
      <c r="C52" s="33" t="str">
        <f>HYPERLINK("https://www.library.pref.chiba.lg.jp/licsxp-iopac/WOpacMsgNewListToTifTilDetailAction.do?tilcod=1000000731360","房総の伝説")</f>
        <v>房総の伝説</v>
      </c>
      <c r="D52" s="27" t="s">
        <v>83</v>
      </c>
      <c r="E52" s="29">
        <v>1976</v>
      </c>
      <c r="F52" s="29" t="s">
        <v>84</v>
      </c>
      <c r="G52" s="27" t="s">
        <v>85</v>
      </c>
      <c r="H52" s="27" t="s">
        <v>86</v>
      </c>
      <c r="I52" s="38" t="s">
        <v>146</v>
      </c>
      <c r="J52" s="29"/>
    </row>
    <row r="53" spans="1:10" ht="21">
      <c r="A53" s="1" t="s">
        <v>59</v>
      </c>
      <c r="B53" s="1" t="s">
        <v>174</v>
      </c>
      <c r="C53" s="33" t="str">
        <f>HYPERLINK("https://www.library.pref.chiba.lg.jp/licsxp-iopac/WOpacMsgNewListToTifTilDetailAction.do?tilcod=1000001973828","夷隅むかしむかし　第３集")</f>
        <v>夷隅むかしむかし　第３集</v>
      </c>
      <c r="D53" s="7" t="s">
        <v>202</v>
      </c>
      <c r="E53" s="8">
        <v>2008</v>
      </c>
      <c r="F53" s="6" t="s">
        <v>48</v>
      </c>
      <c r="G53" s="50" t="s">
        <v>5</v>
      </c>
      <c r="H53" s="1" t="s">
        <v>9</v>
      </c>
      <c r="I53" s="40" t="s">
        <v>32</v>
      </c>
      <c r="J53" s="5"/>
    </row>
    <row r="55" ht="21"/>
    <row r="56" ht="21"/>
    <row r="57" ht="21"/>
    <row r="58" ht="21"/>
    <row r="59" ht="21"/>
    <row r="60" ht="21"/>
    <row r="61" ht="21"/>
    <row r="62" ht="21"/>
    <row r="69" ht="21"/>
    <row r="70" ht="21"/>
    <row r="71" ht="21"/>
    <row r="72" ht="21"/>
    <row r="73" ht="21"/>
    <row r="74" ht="21"/>
    <row r="75" ht="21"/>
    <row r="82" ht="21"/>
    <row r="83" ht="21"/>
    <row r="84" ht="21"/>
    <row r="85" ht="21"/>
    <row r="86" ht="21"/>
    <row r="87" ht="21"/>
    <row r="88" ht="21"/>
    <row r="92" ht="21"/>
    <row r="93" ht="21"/>
    <row r="94" ht="21"/>
    <row r="95" ht="21"/>
    <row r="96" ht="21"/>
    <row r="97" ht="21"/>
    <row r="104" ht="21"/>
    <row r="105" ht="21"/>
    <row r="106" ht="21"/>
    <row r="107" ht="21"/>
    <row r="108" ht="21"/>
    <row r="109" ht="21"/>
    <row r="110" ht="21"/>
    <row r="117" ht="21"/>
    <row r="118" ht="21"/>
    <row r="119" ht="21"/>
    <row r="120" ht="21"/>
    <row r="121" ht="21"/>
    <row r="122" ht="21"/>
    <row r="123" ht="21"/>
    <row r="127" ht="21"/>
    <row r="128" ht="21"/>
    <row r="129" ht="21"/>
    <row r="130" ht="21"/>
    <row r="131" ht="21"/>
    <row r="133" ht="21"/>
    <row r="134" ht="21"/>
    <row r="135" ht="21"/>
    <row r="136" ht="21"/>
    <row r="137" ht="21"/>
    <row r="138" ht="21"/>
    <row r="139" ht="21"/>
    <row r="143" ht="21"/>
    <row r="144" ht="21"/>
    <row r="145" ht="21"/>
    <row r="146" ht="21"/>
    <row r="147" ht="21"/>
    <row r="148" ht="21"/>
    <row r="149"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200" ht="21"/>
    <row r="201" ht="21"/>
    <row r="202" ht="21"/>
    <row r="203" ht="21"/>
    <row r="204" ht="21"/>
    <row r="205" ht="21"/>
    <row r="206" ht="21"/>
    <row r="207" ht="21"/>
    <row r="208" ht="21"/>
    <row r="209" ht="21"/>
    <row r="210" ht="21"/>
    <row r="211" ht="21"/>
    <row r="212" ht="21"/>
    <row r="213"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6" ht="21"/>
    <row r="337" ht="21"/>
    <row r="338" ht="21"/>
    <row r="339" ht="21"/>
    <row r="340" ht="21"/>
    <row r="341" ht="21"/>
    <row r="342" ht="21"/>
    <row r="343" ht="21"/>
    <row r="344" ht="21"/>
    <row r="345" ht="21"/>
    <row r="346" ht="21"/>
    <row r="347" ht="21"/>
    <row r="348" ht="21"/>
    <row r="349" ht="21"/>
    <row r="350" ht="21"/>
    <row r="351" ht="21"/>
    <row r="352" ht="21"/>
    <row r="353" ht="21"/>
    <row r="354" ht="21"/>
    <row r="356" ht="21"/>
    <row r="357" ht="21"/>
    <row r="358" ht="21"/>
    <row r="359" ht="21"/>
    <row r="360" ht="21"/>
    <row r="361" ht="21"/>
    <row r="362" ht="21"/>
    <row r="363" ht="21"/>
    <row r="364" ht="21"/>
    <row r="365" ht="21"/>
    <row r="366" ht="21"/>
    <row r="367" ht="21"/>
    <row r="368" ht="21"/>
    <row r="369" ht="21"/>
    <row r="370"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6" ht="21"/>
    <row r="417" ht="21"/>
    <row r="418" ht="21"/>
    <row r="419" ht="21"/>
    <row r="420" ht="21"/>
    <row r="421" ht="21"/>
    <row r="422" ht="21"/>
    <row r="423" ht="21"/>
    <row r="425" ht="21"/>
    <row r="426" ht="21"/>
    <row r="427" ht="21"/>
    <row r="429" ht="21"/>
    <row r="430" ht="21"/>
    <row r="431" ht="21"/>
    <row r="432" ht="21"/>
    <row r="433" ht="21"/>
    <row r="434" ht="21"/>
    <row r="435" ht="21"/>
    <row r="436" ht="21"/>
    <row r="437" ht="21"/>
    <row r="438" ht="21"/>
    <row r="439" ht="21"/>
    <row r="440" ht="21"/>
    <row r="441" ht="21"/>
    <row r="442" ht="21"/>
    <row r="443" ht="21"/>
    <row r="446" ht="21"/>
    <row r="448" ht="21"/>
    <row r="449" ht="21"/>
    <row r="450" ht="21"/>
    <row r="451" ht="21"/>
    <row r="453" ht="21"/>
    <row r="454" ht="21"/>
    <row r="455" ht="21"/>
    <row r="456" ht="21"/>
    <row r="457" ht="21"/>
    <row r="458" ht="21"/>
    <row r="459" ht="21"/>
    <row r="460" ht="21"/>
    <row r="461" ht="21"/>
    <row r="462" ht="21"/>
    <row r="463" ht="21"/>
    <row r="466" ht="21"/>
    <row r="467" ht="21"/>
    <row r="468" ht="21"/>
    <row r="469" ht="21"/>
    <row r="470" ht="21"/>
    <row r="471" ht="21"/>
    <row r="472" ht="21"/>
    <row r="473" ht="21"/>
    <row r="474"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5" ht="21"/>
    <row r="526" ht="21"/>
    <row r="527" ht="21"/>
    <row r="528" ht="21"/>
    <row r="529" ht="21"/>
    <row r="530" ht="21"/>
    <row r="531" ht="21"/>
    <row r="532" ht="21"/>
    <row r="533"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7" ht="21"/>
    <row r="588" ht="21"/>
    <row r="589" ht="21"/>
    <row r="590"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4" ht="21"/>
    <row r="615" ht="21"/>
    <row r="616" ht="21"/>
    <row r="617" ht="21"/>
    <row r="618" ht="21"/>
    <row r="619" ht="21"/>
    <row r="620" ht="21"/>
    <row r="621" ht="21"/>
    <row r="622" ht="21"/>
    <row r="623" ht="21"/>
    <row r="624" ht="21"/>
    <row r="625" ht="21"/>
    <row r="626" ht="21"/>
    <row r="627" ht="21"/>
    <row r="630" ht="21"/>
    <row r="631" ht="21"/>
    <row r="632" ht="21"/>
    <row r="633" ht="21"/>
    <row r="634" ht="21"/>
    <row r="635" ht="21"/>
    <row r="636" ht="21"/>
    <row r="637" ht="21"/>
    <row r="638" ht="21"/>
    <row r="639" ht="21"/>
    <row r="640" ht="21"/>
    <row r="641" ht="21"/>
    <row r="642" ht="21"/>
    <row r="643" ht="21"/>
    <row r="644" ht="21"/>
    <row r="645" ht="21"/>
    <row r="647" ht="21"/>
    <row r="648" ht="21"/>
    <row r="649" ht="21"/>
    <row r="650" ht="21"/>
    <row r="651" ht="21"/>
    <row r="652" ht="21"/>
    <row r="653" ht="21"/>
    <row r="655"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10" ht="21"/>
    <row r="711" ht="21"/>
    <row r="712" ht="21"/>
    <row r="713" ht="21"/>
    <row r="714" ht="21"/>
    <row r="715" ht="21"/>
    <row r="716" ht="21"/>
    <row r="717" ht="21"/>
    <row r="718" ht="21"/>
    <row r="719" ht="21"/>
    <row r="720" ht="21"/>
    <row r="724" ht="21"/>
    <row r="725" ht="21"/>
    <row r="726" ht="21"/>
    <row r="727" ht="21"/>
    <row r="728" ht="21"/>
    <row r="729" ht="21"/>
    <row r="730" ht="21"/>
    <row r="731" ht="21"/>
    <row r="732"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6" ht="21"/>
    <row r="867" ht="21"/>
    <row r="868" ht="21"/>
    <row r="869" ht="21"/>
    <row r="870" ht="21"/>
    <row r="871" ht="21"/>
    <row r="872" ht="21"/>
    <row r="873" ht="21"/>
    <row r="874" ht="21"/>
    <row r="875" ht="21"/>
    <row r="876" ht="21"/>
    <row r="877" ht="21"/>
    <row r="878" ht="21"/>
    <row r="880" ht="21"/>
    <row r="881" ht="21"/>
    <row r="882" ht="21"/>
    <row r="885"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5" ht="21"/>
    <row r="976" ht="21"/>
    <row r="977" ht="21"/>
    <row r="978" ht="21"/>
    <row r="979" ht="21"/>
    <row r="980"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11" ht="21"/>
    <row r="1012" ht="21"/>
    <row r="1013" ht="21"/>
    <row r="1014" ht="21"/>
    <row r="1017" ht="21"/>
    <row r="1018" ht="21"/>
    <row r="1020" ht="21"/>
    <row r="1021" ht="21"/>
    <row r="1022" ht="21"/>
    <row r="1023" ht="21"/>
    <row r="1024" ht="21"/>
    <row r="1025" ht="21"/>
    <row r="1026" ht="21"/>
    <row r="1027" ht="21"/>
    <row r="1028" ht="21"/>
    <row r="1029" ht="21"/>
    <row r="1030" ht="21"/>
    <row r="1031" ht="21"/>
    <row r="1032" ht="21"/>
    <row r="1034" ht="21"/>
    <row r="1035" ht="21"/>
    <row r="1036"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5" ht="21"/>
    <row r="1076" ht="21"/>
    <row r="1077" ht="21"/>
    <row r="1078" ht="21"/>
    <row r="1079" ht="21"/>
    <row r="1080" ht="21"/>
    <row r="1081" ht="21"/>
    <row r="1082" ht="21"/>
    <row r="1083" ht="21"/>
    <row r="1084" ht="21"/>
    <row r="1085" ht="21"/>
    <row r="1086" ht="21"/>
    <row r="1087"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1" ht="21"/>
    <row r="1122" ht="21"/>
    <row r="1123" ht="21"/>
    <row r="1124" ht="21"/>
    <row r="1125" ht="21"/>
    <row r="1126" ht="21"/>
    <row r="1127" ht="21"/>
    <row r="1128" ht="21"/>
    <row r="1129" ht="21"/>
    <row r="1130" ht="21"/>
    <row r="1131" ht="21"/>
    <row r="1132" ht="21"/>
    <row r="1133" ht="21"/>
    <row r="1134" ht="21"/>
    <row r="1135" ht="21"/>
    <row r="1136" ht="21"/>
    <row r="1137"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8" ht="21"/>
    <row r="1589" ht="21"/>
    <row r="1590" ht="21"/>
    <row r="1591" ht="21"/>
    <row r="1592" ht="21"/>
    <row r="1593" ht="21"/>
    <row r="1594" ht="21"/>
    <row r="1595" ht="21"/>
    <row r="1596" ht="21"/>
    <row r="1597" ht="21"/>
    <row r="1598" ht="21"/>
    <row r="1599" ht="21"/>
    <row r="1600" ht="21"/>
    <row r="1601" ht="21"/>
    <row r="1602" ht="21"/>
    <row r="1605" ht="21"/>
    <row r="1606" ht="21"/>
    <row r="1607"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2" ht="21"/>
    <row r="1664" ht="21"/>
    <row r="1665" ht="21"/>
    <row r="1666" ht="21"/>
    <row r="1667" ht="21"/>
    <row r="1668" ht="21"/>
    <row r="1671" ht="21"/>
    <row r="1672" ht="21"/>
    <row r="1674" ht="21"/>
    <row r="1675" ht="21"/>
    <row r="1676" ht="21"/>
    <row r="1677" ht="21"/>
    <row r="1679" ht="21"/>
    <row r="1680" ht="21"/>
    <row r="1681" ht="21"/>
    <row r="1682" ht="21"/>
    <row r="1683" ht="21"/>
    <row r="1684" ht="21"/>
    <row r="1685"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9" ht="21"/>
    <row r="1710" ht="21"/>
    <row r="1711" ht="21"/>
    <row r="1712" ht="21"/>
    <row r="1713" ht="21"/>
    <row r="1715" ht="21"/>
    <row r="1717" ht="21"/>
    <row r="1718" ht="21"/>
    <row r="1719" ht="21"/>
    <row r="1720" ht="21"/>
    <row r="1721" ht="21"/>
    <row r="1722" ht="21"/>
    <row r="1723" ht="21"/>
    <row r="1724" ht="21"/>
    <row r="1725" ht="21"/>
    <row r="1726" ht="21"/>
    <row r="1727" ht="21"/>
    <row r="1728" ht="21"/>
    <row r="1729" ht="21"/>
    <row r="1730" ht="21"/>
    <row r="1731" ht="21"/>
    <row r="1733" ht="21"/>
    <row r="1734" ht="21"/>
    <row r="1735" ht="21"/>
    <row r="1736" ht="21"/>
    <row r="1737" ht="21"/>
    <row r="1738" ht="21"/>
    <row r="1739" ht="21"/>
    <row r="1740" ht="21"/>
    <row r="1741" ht="21"/>
    <row r="1742" ht="21"/>
    <row r="1743" ht="21"/>
    <row r="1744" ht="21"/>
    <row r="1748" ht="21"/>
    <row r="1749" ht="21"/>
    <row r="1750" ht="21"/>
    <row r="1751" ht="21"/>
    <row r="1752" ht="21"/>
    <row r="1753" ht="21"/>
    <row r="1754" ht="21"/>
    <row r="1755" ht="21"/>
    <row r="1756" ht="21"/>
    <row r="1757" ht="21"/>
    <row r="1758" ht="21"/>
    <row r="1759" ht="21"/>
    <row r="1760" ht="21"/>
    <row r="1761" ht="21"/>
    <row r="1762" ht="21"/>
    <row r="1763" ht="21"/>
    <row r="1764"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61" ht="21"/>
    <row r="1862" ht="21"/>
    <row r="1863" ht="21"/>
    <row r="1864" ht="21"/>
    <row r="1865" ht="21"/>
    <row r="1866" ht="21"/>
    <row r="1867" ht="21"/>
    <row r="1868" ht="21"/>
    <row r="1875" ht="21"/>
    <row r="1876" ht="21"/>
    <row r="1877" ht="21"/>
    <row r="1878" ht="21"/>
    <row r="1879" ht="21"/>
    <row r="1880" ht="21"/>
    <row r="1881" ht="21"/>
    <row r="1888" ht="21"/>
    <row r="1889" ht="21"/>
    <row r="1890" ht="21"/>
    <row r="1891" ht="21"/>
    <row r="1892" ht="21"/>
    <row r="1893" ht="21"/>
    <row r="1894" ht="21"/>
    <row r="1903" ht="21"/>
    <row r="1904" ht="21"/>
    <row r="1905" ht="21"/>
    <row r="1906" ht="21"/>
    <row r="1907" ht="21"/>
    <row r="1908" ht="21"/>
    <row r="1909" ht="21"/>
    <row r="1910" ht="21"/>
    <row r="1917" ht="21"/>
    <row r="1918" ht="21"/>
    <row r="1919" ht="21"/>
    <row r="1920" ht="21"/>
    <row r="1921" ht="21"/>
    <row r="1922" ht="21"/>
    <row r="1923" ht="21"/>
    <row r="1930" ht="21"/>
    <row r="1931" ht="21"/>
    <row r="1932" ht="21"/>
    <row r="1933" ht="21"/>
    <row r="1934" ht="21"/>
    <row r="1935" ht="21"/>
    <row r="1936" ht="21"/>
    <row r="1939" ht="21"/>
    <row r="1940" ht="21"/>
    <row r="1941" ht="21"/>
    <row r="1942" ht="21"/>
    <row r="1943" ht="21"/>
    <row r="1944" ht="21"/>
    <row r="1945" ht="21"/>
    <row r="1952" ht="21"/>
    <row r="1953" ht="21"/>
    <row r="1954" ht="21"/>
    <row r="1955" ht="21"/>
    <row r="1956" ht="21"/>
    <row r="1957" ht="21"/>
    <row r="1958" ht="21"/>
    <row r="1959" ht="21"/>
    <row r="1966" ht="21"/>
    <row r="1967" ht="21"/>
    <row r="1968" ht="21"/>
    <row r="1969" ht="21"/>
    <row r="1970" ht="21"/>
    <row r="1971" ht="21"/>
    <row r="1972" ht="21"/>
    <row r="1979" ht="21"/>
    <row r="1980" ht="21"/>
    <row r="1981" ht="21"/>
    <row r="1982" ht="21"/>
    <row r="1983" ht="21"/>
    <row r="1984" ht="21"/>
    <row r="1985" ht="21"/>
    <row r="1994" ht="21"/>
    <row r="1995" ht="21"/>
    <row r="1996" ht="21"/>
    <row r="1997" ht="21"/>
    <row r="1998" ht="21"/>
    <row r="1999" ht="21"/>
    <row r="2000" ht="21"/>
    <row r="2001" ht="21"/>
    <row r="2008" ht="21"/>
    <row r="2009" ht="21"/>
    <row r="2010" ht="21"/>
    <row r="2011" ht="21"/>
    <row r="2012" ht="21"/>
    <row r="2013" ht="21"/>
    <row r="2014" ht="21"/>
    <row r="2021" ht="21"/>
    <row r="2022" ht="21"/>
    <row r="2023" ht="21"/>
    <row r="2024" ht="21"/>
    <row r="2025" ht="21"/>
    <row r="2026" ht="21"/>
    <row r="2027" ht="21"/>
    <row r="2031" ht="21"/>
    <row r="2032" ht="21"/>
    <row r="2033" ht="21"/>
    <row r="2034" ht="21"/>
    <row r="2035" ht="21"/>
    <row r="2036" ht="21"/>
    <row r="2043" ht="21"/>
    <row r="2044" ht="21"/>
    <row r="2045" ht="21"/>
    <row r="2046" ht="21"/>
    <row r="2047" ht="21"/>
    <row r="2048" ht="21"/>
    <row r="2049" ht="21"/>
    <row r="2056" ht="21"/>
    <row r="2057" ht="21"/>
    <row r="2058" ht="21"/>
    <row r="2059" ht="21"/>
    <row r="2060" ht="21"/>
    <row r="2061" ht="21"/>
    <row r="2062" ht="21"/>
    <row r="2066" ht="21"/>
    <row r="2067" ht="21"/>
    <row r="2068" ht="21"/>
    <row r="2069" ht="21"/>
    <row r="2070" ht="21"/>
    <row r="2072" ht="21"/>
    <row r="2073" ht="21"/>
    <row r="2074" ht="21"/>
    <row r="2075" ht="21"/>
    <row r="2076" ht="21"/>
    <row r="2077" ht="21"/>
    <row r="2078"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2019-03-12T03:54:36Z</cp:lastPrinted>
  <dcterms:created xsi:type="dcterms:W3CDTF">2018-03-02T08:19:21Z</dcterms:created>
  <dcterms:modified xsi:type="dcterms:W3CDTF">2019-03-14T08:26:37Z</dcterms:modified>
  <cp:category/>
  <cp:version/>
  <cp:contentType/>
  <cp:contentStatus/>
</cp:coreProperties>
</file>