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<sst xmlns="http://schemas.openxmlformats.org/spreadsheetml/2006/main" count="672" uniqueCount="394">
  <si>
    <t>出版社</t>
  </si>
  <si>
    <t>発行年</t>
  </si>
  <si>
    <t>請求記号</t>
  </si>
  <si>
    <t>配架場所</t>
  </si>
  <si>
    <t>資料名（書名）</t>
  </si>
  <si>
    <t>児童開架</t>
  </si>
  <si>
    <t>柏市</t>
  </si>
  <si>
    <t>スポニチ出版</t>
  </si>
  <si>
    <t>児童書庫B</t>
  </si>
  <si>
    <t>柏市教育委員会</t>
  </si>
  <si>
    <t>東葛地方</t>
  </si>
  <si>
    <t>旧市町村名</t>
  </si>
  <si>
    <t>増尾（地名）</t>
  </si>
  <si>
    <t>沼南町</t>
  </si>
  <si>
    <t>市町村名の根拠とした事柄</t>
  </si>
  <si>
    <t>児童開架</t>
  </si>
  <si>
    <t>柏市</t>
  </si>
  <si>
    <t>柏市（地名）</t>
  </si>
  <si>
    <t>日本標準</t>
  </si>
  <si>
    <t>J913/C42</t>
  </si>
  <si>
    <t>松ヶ崎（地名）
覚王寺（建造物）</t>
  </si>
  <si>
    <t>J913/C42/2</t>
  </si>
  <si>
    <t>駒木　篠籠田　十余二　高田(地名)</t>
  </si>
  <si>
    <t>手賀沼</t>
  </si>
  <si>
    <t>創樹社</t>
  </si>
  <si>
    <t>暁印書館</t>
  </si>
  <si>
    <t>松ヶ崎の覚王寺</t>
  </si>
  <si>
    <t>資料に記載されている市町村・地域名</t>
  </si>
  <si>
    <t>篠籠田（地名）</t>
  </si>
  <si>
    <t>松ヶ崎（地名）　覚王寺</t>
  </si>
  <si>
    <t>藤心（地名）</t>
  </si>
  <si>
    <t>増尾村</t>
  </si>
  <si>
    <t>名戸ヶ谷村</t>
  </si>
  <si>
    <t>船戸（地名）</t>
  </si>
  <si>
    <t>逆井（地名）</t>
  </si>
  <si>
    <t>藤心村</t>
  </si>
  <si>
    <t>布施（地名）</t>
  </si>
  <si>
    <t>大室（地名）</t>
  </si>
  <si>
    <t>松ヶ崎（地名）</t>
  </si>
  <si>
    <t>逆井村</t>
  </si>
  <si>
    <t>戸張（地名）</t>
  </si>
  <si>
    <t>増尾・名戸ヶ谷（地名）</t>
  </si>
  <si>
    <t>布施村</t>
  </si>
  <si>
    <t>中新宿村　</t>
  </si>
  <si>
    <t>布施の弁天様</t>
  </si>
  <si>
    <t>沼南町（地名）</t>
  </si>
  <si>
    <t>光が丘、東山（地名）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</si>
  <si>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</si>
  <si>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</si>
  <si>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</si>
  <si>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</si>
  <si>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</si>
  <si>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</si>
  <si>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</si>
  <si>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</si>
  <si>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</si>
  <si>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</si>
  <si>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</si>
  <si>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</si>
  <si>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J388/チハ</t>
  </si>
  <si>
    <t>J913/アオ/1</t>
  </si>
  <si>
    <t>内容（題名）</t>
  </si>
  <si>
    <t>火車猫おトラ</t>
  </si>
  <si>
    <t>カッパの立ち聞き</t>
  </si>
  <si>
    <t>キツネの嫁どり</t>
  </si>
  <si>
    <t>コイの願い－手賀沼の主</t>
  </si>
  <si>
    <t>修行僧の妄念</t>
  </si>
  <si>
    <t>ネズミの恩返し</t>
  </si>
  <si>
    <t>弁内上人の大蛇退治</t>
  </si>
  <si>
    <t>魔よけ小坊主</t>
  </si>
  <si>
    <t>厄病おん出し</t>
  </si>
  <si>
    <t>丑の刻まいり</t>
  </si>
  <si>
    <t>うなぎ道・大杉みち</t>
  </si>
  <si>
    <t>カラス天狗と祭り見物</t>
  </si>
  <si>
    <t>雉とにわとり</t>
  </si>
  <si>
    <t>北の森の光りもの</t>
  </si>
  <si>
    <t>狐いっぴょ</t>
  </si>
  <si>
    <t>狐の嫁入り</t>
  </si>
  <si>
    <t>駒木の与八どん</t>
  </si>
  <si>
    <t>ごろが池の弁天さま</t>
  </si>
  <si>
    <t>こんぶくろ池</t>
  </si>
  <si>
    <t>塩どっけ</t>
  </si>
  <si>
    <t>七里の渡し</t>
  </si>
  <si>
    <t>城の越し</t>
  </si>
  <si>
    <t>人力車に乗った白蛇</t>
  </si>
  <si>
    <t>善哉庵の尼さん</t>
  </si>
  <si>
    <t>底見ずの池</t>
  </si>
  <si>
    <t>食べかけ雑煮</t>
  </si>
  <si>
    <t>力石</t>
  </si>
  <si>
    <t>データラボッチとお多福弁天</t>
  </si>
  <si>
    <t>手賀沼にもぐった牛</t>
  </si>
  <si>
    <t>手賀沼の白牛</t>
  </si>
  <si>
    <t>とったり庄兵衛</t>
  </si>
  <si>
    <t>沼に消えた牛</t>
  </si>
  <si>
    <t>念仏像</t>
  </si>
  <si>
    <t>野馬を呼ぶ丘</t>
  </si>
  <si>
    <t>バクチぶち辰つあ</t>
  </si>
  <si>
    <t>布施弁天の始まり</t>
  </si>
  <si>
    <t>法林寺の大いちょう</t>
  </si>
  <si>
    <t>水戸屋稲荷物語</t>
  </si>
  <si>
    <t>目つぶしの絵馬</t>
  </si>
  <si>
    <t>ゆずの木</t>
  </si>
  <si>
    <t>鷲山のむじな</t>
  </si>
  <si>
    <t>木びきの爺さまとカッパ</t>
  </si>
  <si>
    <t>将門さまの砦跡</t>
  </si>
  <si>
    <t>火車猫おとら</t>
  </si>
  <si>
    <t>駒木の与八塚</t>
  </si>
  <si>
    <t>常使えのムジナ退治</t>
  </si>
  <si>
    <t>女房の教えた枡組</t>
  </si>
  <si>
    <t>〈柏　市〉</t>
  </si>
  <si>
    <t>平将門の影武者
－七天王塚－</t>
  </si>
  <si>
    <t>暁書房</t>
  </si>
  <si>
    <t>38813/B66/</t>
  </si>
  <si>
    <t>西部図書館書庫CL</t>
  </si>
  <si>
    <t>千葉市</t>
  </si>
  <si>
    <t>沼南町</t>
  </si>
  <si>
    <t>血染めの茅</t>
  </si>
  <si>
    <t>げんごろう</t>
  </si>
  <si>
    <t>C3880/44/</t>
  </si>
  <si>
    <t>一般開架（西）</t>
  </si>
  <si>
    <t>松戸市　流山市　野田市　沼南町　船橋市　市川市　佐倉市</t>
  </si>
  <si>
    <t>沼南町</t>
  </si>
  <si>
    <t>将門の居住跡</t>
  </si>
  <si>
    <t>第一法規</t>
  </si>
  <si>
    <t>C388/H66/2</t>
  </si>
  <si>
    <t>郷土開架</t>
  </si>
  <si>
    <t>房総</t>
  </si>
  <si>
    <t>沼南町岩井（地名）</t>
  </si>
  <si>
    <t>水戸黄門の大蛇退治</t>
  </si>
  <si>
    <t>松戸市　柏市　沼南町</t>
  </si>
  <si>
    <t>無間の鐘</t>
  </si>
  <si>
    <t>松戸市　沼南町</t>
  </si>
  <si>
    <t>村雨丸かたり伝え</t>
  </si>
  <si>
    <t>千秋社</t>
  </si>
  <si>
    <t>C388/A47/5</t>
  </si>
  <si>
    <t>一般開架(西)</t>
  </si>
  <si>
    <t>沼南町</t>
  </si>
  <si>
    <t>矢の橋(地名)</t>
  </si>
  <si>
    <t>沼南町</t>
  </si>
  <si>
    <t>頼朝を救った子の神大黒天の白ねずみ</t>
  </si>
  <si>
    <t>暁印書館</t>
  </si>
  <si>
    <t>C388/2/</t>
  </si>
  <si>
    <t>東部図書館郷土開架</t>
  </si>
  <si>
    <t>我孫子市・沼南町</t>
  </si>
  <si>
    <t>若白毛村</t>
  </si>
  <si>
    <t>若き日の小野次郎右衛門</t>
  </si>
  <si>
    <t>東葛飾郡沼南町</t>
  </si>
  <si>
    <t>小金原（沼南町大井）</t>
  </si>
  <si>
    <t>バクチぶち辰っあ</t>
  </si>
  <si>
    <t>柏市　野田市　松戸市　市川市</t>
  </si>
  <si>
    <t>土村の増尾(地名）</t>
  </si>
  <si>
    <t>土村</t>
  </si>
  <si>
    <t>単独舎</t>
  </si>
  <si>
    <t>J913/O48</t>
  </si>
  <si>
    <t>雨の夜の托鉢僧と手賀沼の鯉</t>
  </si>
  <si>
    <t>崙書房</t>
  </si>
  <si>
    <t>C388/Ta24/</t>
  </si>
  <si>
    <t>中央図書館郷土書庫</t>
  </si>
  <si>
    <t>我孫子市</t>
  </si>
  <si>
    <t>手賀沼　柏市　沼南町</t>
  </si>
  <si>
    <t>生食と七次の八幡溜</t>
  </si>
  <si>
    <t>白井市郷土資料館／編集</t>
  </si>
  <si>
    <t>C３８８／６
（西）</t>
  </si>
  <si>
    <t>白井（根）</t>
  </si>
  <si>
    <t>深井村小袋
（柏市付近）　</t>
  </si>
  <si>
    <t>板ばさみの小森城主</t>
  </si>
  <si>
    <t>白井（平塚）</t>
  </si>
  <si>
    <t>手賀の殿様　手賀城</t>
  </si>
  <si>
    <t>いぼとりの神・仏</t>
  </si>
  <si>
    <t>柏市酒井根（地名）</t>
  </si>
  <si>
    <t>J913/KA77</t>
  </si>
  <si>
    <t>おいてけ堀</t>
  </si>
  <si>
    <t>松戸市　柏市　</t>
  </si>
  <si>
    <t>おしゃらくのおかめ婆さ</t>
  </si>
  <si>
    <t>文京書房</t>
  </si>
  <si>
    <t>C3880/29/</t>
  </si>
  <si>
    <t>鎌ケ谷</t>
  </si>
  <si>
    <t>八十八ヵ所大師詣り</t>
  </si>
  <si>
    <t>おぶさった子むじな</t>
  </si>
  <si>
    <t>増尾(地名)</t>
  </si>
  <si>
    <t>日本標準</t>
  </si>
  <si>
    <t>柏</t>
  </si>
  <si>
    <t>JE/SH96</t>
  </si>
  <si>
    <t>火車猫おトラ</t>
  </si>
  <si>
    <t>柏市　市川市　野田市　印旛郡本埜村</t>
  </si>
  <si>
    <t>風にそよぐトウモロコシ</t>
  </si>
  <si>
    <t>柏(田中村・布施村)</t>
  </si>
  <si>
    <t>カッパ池の主</t>
  </si>
  <si>
    <t>野田市　柏市</t>
  </si>
  <si>
    <t>カラス天狗と祭り見物</t>
  </si>
  <si>
    <t>柏市　松戸市　印旛郡酒々井町　佐原市</t>
  </si>
  <si>
    <t>増尾（地名）</t>
  </si>
  <si>
    <t>キツネとタバコ</t>
  </si>
  <si>
    <t>巨人デーダラボッチ</t>
  </si>
  <si>
    <t>千葉相互銀行</t>
  </si>
  <si>
    <t>19--</t>
  </si>
  <si>
    <t>C388/B66/3</t>
  </si>
  <si>
    <t>酒井根　富勢　宿連寺</t>
  </si>
  <si>
    <t>C388/15/</t>
  </si>
  <si>
    <t>柏市</t>
  </si>
  <si>
    <t>柏市　光ヶ丘団地　酒井根　逆井　富勢　高田</t>
  </si>
  <si>
    <t>鯉の願い</t>
  </si>
  <si>
    <t>我孫子市　柏市</t>
  </si>
  <si>
    <t>恋人に似た布施弁天によく通った一茶</t>
  </si>
  <si>
    <t>柏市・松戸市・流山市・富津市など</t>
  </si>
  <si>
    <t>布施弁天</t>
  </si>
  <si>
    <t>香炉塚</t>
  </si>
  <si>
    <t>柏市酒井根（地名）</t>
  </si>
  <si>
    <t>こんぶくろ池の主　三話　その一　旅の坊さん</t>
  </si>
  <si>
    <t>正連寺(地名)</t>
  </si>
  <si>
    <t>こんぶくろ池の主　三話　その三　きれいな娘</t>
  </si>
  <si>
    <t>船戸(地名)</t>
  </si>
  <si>
    <t>こんぶくろ池の主　三話　その二　池の主のあいびき</t>
  </si>
  <si>
    <t>こんぶくろ池</t>
  </si>
  <si>
    <t>死傷者の続出する弥五塚二百年の怨念</t>
  </si>
  <si>
    <r>
      <t>布施村　</t>
    </r>
    <r>
      <rPr>
        <sz val="11"/>
        <rFont val="ＭＳ Ｐゴシック"/>
        <family val="3"/>
      </rPr>
      <t>船戸村　布施弁財天　</t>
    </r>
  </si>
  <si>
    <t>でいだらぼっち</t>
  </si>
  <si>
    <t>デーダラボッチとお多福弁天</t>
  </si>
  <si>
    <t>柏市　松戸市　我孫子市　茂原市　鋸南町　冨山町</t>
  </si>
  <si>
    <t>手賀沼にもぐった牛</t>
  </si>
  <si>
    <t>柏市</t>
  </si>
  <si>
    <t>手賀沼のほとりの鰻塚と大ウナギ</t>
  </si>
  <si>
    <t>手賀沼</t>
  </si>
  <si>
    <t>J913/Ta33</t>
  </si>
  <si>
    <t>初富の開墾</t>
  </si>
  <si>
    <t>小金ヶ原牧場
東葛地方　中野牧
豊四季</t>
  </si>
  <si>
    <t>人の泣き叫ぶ声の聞こえる古戦場</t>
  </si>
  <si>
    <t>松戸市</t>
  </si>
  <si>
    <t>酒井根</t>
  </si>
  <si>
    <t>藤姫</t>
  </si>
  <si>
    <t>戸張（地名）</t>
  </si>
  <si>
    <t>藤姫の恋</t>
  </si>
  <si>
    <t>手賀沼　戸張村</t>
  </si>
  <si>
    <t>布施弁天</t>
  </si>
  <si>
    <t>　柏市布施（地名）</t>
  </si>
  <si>
    <t>松戸の口碑伝説</t>
  </si>
  <si>
    <t>御子神典膳に殺された旅の剣客の墓</t>
  </si>
  <si>
    <t>丸山町</t>
  </si>
  <si>
    <t>小金ヶ原</t>
  </si>
  <si>
    <t>水戸屋稲荷さま</t>
  </si>
  <si>
    <t>柏(地名)</t>
  </si>
  <si>
    <t>村雨丸のはなし</t>
  </si>
  <si>
    <t>白井（富塚）</t>
  </si>
  <si>
    <t>南相馬（沼南町付近）（地名）</t>
  </si>
  <si>
    <t>名馬「池月」の里</t>
  </si>
  <si>
    <t>呼塚（地名）</t>
  </si>
  <si>
    <t>題名の読み</t>
  </si>
  <si>
    <t>ちぞめのかや</t>
  </si>
  <si>
    <t>まさかどのきょじゅうあと</t>
  </si>
  <si>
    <t>みとこうもんのおろちたいじ</t>
  </si>
  <si>
    <t>C388/A47/5</t>
  </si>
  <si>
    <t>よりともをすくったねのかみだいこくてんのしろねずみ</t>
  </si>
  <si>
    <t>まさかどさまのとりであと</t>
  </si>
  <si>
    <t>まよけこぼうず</t>
  </si>
  <si>
    <t>あめのよるのたくはつそうとてがぬまのこい</t>
  </si>
  <si>
    <t>いけづきとななつぎのはちまんだめ</t>
  </si>
  <si>
    <t>いたばさみのこもりじょうしゅ</t>
  </si>
  <si>
    <t>いぼとりのかみ・ほとけ</t>
  </si>
  <si>
    <t>うしのこくまいり</t>
  </si>
  <si>
    <t>柏市教育委員会</t>
  </si>
  <si>
    <t>うなぎみち・おおすぎみち</t>
  </si>
  <si>
    <t>おいてけぼり</t>
  </si>
  <si>
    <t>C388/A47/5</t>
  </si>
  <si>
    <t>おんぶしてくれ</t>
  </si>
  <si>
    <t>かしゃねこおとら</t>
  </si>
  <si>
    <t>単独舎</t>
  </si>
  <si>
    <t>J913/O48</t>
  </si>
  <si>
    <t>かしゃねごおとら</t>
  </si>
  <si>
    <t>かぜにそよぐとうもろこし</t>
  </si>
  <si>
    <t>かっぱいけのぬし</t>
  </si>
  <si>
    <t>かっぱのたちぎき</t>
  </si>
  <si>
    <t>J913/O48</t>
  </si>
  <si>
    <t>からすてんぐとまつりけんぶつ</t>
  </si>
  <si>
    <t>きじとにわとり</t>
  </si>
  <si>
    <t>柏市教育委員会</t>
  </si>
  <si>
    <t>きたのもりのひかりもの</t>
  </si>
  <si>
    <t>きつねいっぴょ</t>
  </si>
  <si>
    <t>きつねつき</t>
  </si>
  <si>
    <t>きつねとたばこ</t>
  </si>
  <si>
    <t>きつねのよめいり</t>
  </si>
  <si>
    <t>柏市教育委員会</t>
  </si>
  <si>
    <t>きつねのよめどり</t>
  </si>
  <si>
    <t>きょじんでーだらぼっち</t>
  </si>
  <si>
    <r>
      <t>きょじんのあしあとか、いぼべんてん</t>
    </r>
    <r>
      <rPr>
        <sz val="11"/>
        <rFont val="ＭＳ Ｐゴシック"/>
        <family val="3"/>
      </rPr>
      <t>ち</t>
    </r>
    <r>
      <rPr>
        <sz val="11"/>
        <rFont val="ＭＳ Ｐゴシック"/>
        <family val="3"/>
      </rPr>
      <t>、さか</t>
    </r>
    <r>
      <rPr>
        <sz val="11"/>
        <rFont val="ＭＳ Ｐゴシック"/>
        <family val="3"/>
      </rPr>
      <t>さ</t>
    </r>
    <r>
      <rPr>
        <sz val="11"/>
        <rFont val="ＭＳ Ｐゴシック"/>
        <family val="3"/>
      </rPr>
      <t>い</t>
    </r>
    <r>
      <rPr>
        <sz val="11"/>
        <rFont val="ＭＳ Ｐゴシック"/>
        <family val="3"/>
      </rPr>
      <t>の</t>
    </r>
    <r>
      <rPr>
        <sz val="11"/>
        <rFont val="ＭＳ Ｐゴシック"/>
        <family val="3"/>
      </rPr>
      <t>いけなど</t>
    </r>
  </si>
  <si>
    <t>こいのねがい</t>
  </si>
  <si>
    <t>こいのねがい－てがぬまのぬし</t>
  </si>
  <si>
    <t>J913/O48</t>
  </si>
  <si>
    <t>柏</t>
  </si>
  <si>
    <t>こうろづか</t>
  </si>
  <si>
    <t>こびきのじいさまとかっぱ</t>
  </si>
  <si>
    <t>こまぎのよはちづか</t>
  </si>
  <si>
    <t>こまきのよはちどん</t>
  </si>
  <si>
    <t>ごろがいけのべんてんさま</t>
  </si>
  <si>
    <t>こんぶくろいけ</t>
  </si>
  <si>
    <t>こんぶくろいけのぬし　さんわ　そのいち　たびのぼうさん</t>
  </si>
  <si>
    <t>こんぶくろいけのぬし　さんわ　そのに　いけのぬしのあいびき</t>
  </si>
  <si>
    <t>しおどっけ</t>
  </si>
  <si>
    <t>ししょうしゃのぞくしゅつするやごづかにひゃくねんのおんねん</t>
  </si>
  <si>
    <t>しちりのわたし</t>
  </si>
  <si>
    <t>柏市教育委員会</t>
  </si>
  <si>
    <t>J913/KA77</t>
  </si>
  <si>
    <t>しゅぎょうそうのもうねん</t>
  </si>
  <si>
    <t>単独舎</t>
  </si>
  <si>
    <t>じょうつけえのむじなたいじ</t>
  </si>
  <si>
    <t>しろのこしし</t>
  </si>
  <si>
    <t>じんりきしゃにのったはくじゃ</t>
  </si>
  <si>
    <t>ぜんやあんのあまさん</t>
  </si>
  <si>
    <t>そこみずのいけ</t>
  </si>
  <si>
    <t>たべかけぞうに</t>
  </si>
  <si>
    <t>柏市教育委員会</t>
  </si>
  <si>
    <t>ちからいし</t>
  </si>
  <si>
    <t>でいだらぼっち</t>
  </si>
  <si>
    <t>でーたらぼっちとおたふくべんてん</t>
  </si>
  <si>
    <t>でーだらぼっちとおたふくべんてん</t>
  </si>
  <si>
    <t>てがぬまにもぐったうし</t>
  </si>
  <si>
    <t>柏市教育委員会</t>
  </si>
  <si>
    <t>てがぬまにもぐったうし</t>
  </si>
  <si>
    <t>てがぬまのはくぎゅう</t>
  </si>
  <si>
    <t>とったりしょうべい</t>
  </si>
  <si>
    <t>にょうぼうのおしえたますくみ</t>
  </si>
  <si>
    <t>ぬまにきえたうし</t>
  </si>
  <si>
    <t>ねずみのおんがえし</t>
  </si>
  <si>
    <t>ねんぶつぞう</t>
  </si>
  <si>
    <t>のうまをよぶおか</t>
  </si>
  <si>
    <t>ばくちぶちたつつあ</t>
  </si>
  <si>
    <t>はつとみのかいこん</t>
  </si>
  <si>
    <t>C3880/29/</t>
  </si>
  <si>
    <t>ふせべんてん</t>
  </si>
  <si>
    <t>ふせべんてんのはじまり</t>
  </si>
  <si>
    <t>単独舎</t>
  </si>
  <si>
    <t>べんないじょうにんのだいじゃたいじ</t>
  </si>
  <si>
    <t>ほうりんじのおおいちょう</t>
  </si>
  <si>
    <t>まれいど</t>
  </si>
  <si>
    <t>みこがみてんぜんにころされたたびのけんかくのはか</t>
  </si>
  <si>
    <t>みとやいなりものがたり</t>
  </si>
  <si>
    <t>むらさめまるのはなし</t>
  </si>
  <si>
    <t>めいば「いけづき」のさと</t>
  </si>
  <si>
    <t>めつぶしのえま</t>
  </si>
  <si>
    <t>やくびょうおんだし</t>
  </si>
  <si>
    <t>ゆずのき</t>
  </si>
  <si>
    <t>わしやまのむじな</t>
  </si>
  <si>
    <t>たいらのまさかどのかげむしゃ　しちてんのうづか</t>
  </si>
  <si>
    <t>むけんのかね</t>
  </si>
  <si>
    <t>むらさめまるかたりつたえ</t>
  </si>
  <si>
    <t>わかきひのおのじろううえもん</t>
  </si>
  <si>
    <t>ばくちぶちたつっあ</t>
  </si>
  <si>
    <t>単独舎</t>
  </si>
  <si>
    <t>J913/O48</t>
  </si>
  <si>
    <t>J913/O48</t>
  </si>
  <si>
    <t>C３８８／６
（西）</t>
  </si>
  <si>
    <t>おしゃらくのおかめばあさ</t>
  </si>
  <si>
    <t>おぶさったこむじな</t>
  </si>
  <si>
    <t>おんぶしてくれ</t>
  </si>
  <si>
    <t>単独舎</t>
  </si>
  <si>
    <t>C3880/29/</t>
  </si>
  <si>
    <t>単独舎</t>
  </si>
  <si>
    <t>からすてんぐとまつりけんぶつ</t>
  </si>
  <si>
    <t>柏市教育委員会</t>
  </si>
  <si>
    <t>J913/KA77</t>
  </si>
  <si>
    <t>きつねつき</t>
  </si>
  <si>
    <t>柏市教育委員会</t>
  </si>
  <si>
    <t>単独舎</t>
  </si>
  <si>
    <t>J913/O48</t>
  </si>
  <si>
    <t>柏</t>
  </si>
  <si>
    <t>こいびとににたふせべんてんによくかよったいっさ</t>
  </si>
  <si>
    <t>J913/O48</t>
  </si>
  <si>
    <t>千葉興業銀行</t>
  </si>
  <si>
    <t>柏市教育委員会</t>
  </si>
  <si>
    <t>柏市教育委員会</t>
  </si>
  <si>
    <t>千秋社</t>
  </si>
  <si>
    <t>C388/A47/5</t>
  </si>
  <si>
    <t>こんぶくろいけのぬし　さんわ　そのさん　きれいなむすめ</t>
  </si>
  <si>
    <t>千秋社</t>
  </si>
  <si>
    <t>J913/KA77</t>
  </si>
  <si>
    <t>J913/O48</t>
  </si>
  <si>
    <t>J913/KA77</t>
  </si>
  <si>
    <t>単独舎</t>
  </si>
  <si>
    <t>J913/O48</t>
  </si>
  <si>
    <t>てがぬまのほとりのうなぎづかとおおうなぎ</t>
  </si>
  <si>
    <t>柏市教育委員会</t>
  </si>
  <si>
    <t>J913/KA77</t>
  </si>
  <si>
    <t>J913/O48</t>
  </si>
  <si>
    <t>J913/KA77</t>
  </si>
  <si>
    <t>ひとのなきさけぶこえのきこえるこせんじょう</t>
  </si>
  <si>
    <t>ふじひめ</t>
  </si>
  <si>
    <t>ふじひめのこい</t>
  </si>
  <si>
    <t>単独舎</t>
  </si>
  <si>
    <t>布施弁天</t>
  </si>
  <si>
    <t>柏市教育委員会</t>
  </si>
  <si>
    <r>
      <t>まつどの</t>
    </r>
    <r>
      <rPr>
        <sz val="11"/>
        <rFont val="ＭＳ Ｐゴシック"/>
        <family val="3"/>
      </rPr>
      <t>こう</t>
    </r>
    <r>
      <rPr>
        <sz val="11"/>
        <rFont val="ＭＳ Ｐゴシック"/>
        <family val="3"/>
      </rPr>
      <t>ひでんせつ　ひらかたゆうかくはっしょうのゆらい</t>
    </r>
  </si>
  <si>
    <t>まれいど</t>
  </si>
  <si>
    <t>みとやいなりさま</t>
  </si>
  <si>
    <t>柏市教育委員会</t>
  </si>
  <si>
    <r>
      <t>巨人の足跡か、いぼ弁天</t>
    </r>
    <r>
      <rPr>
        <sz val="11"/>
        <rFont val="ＭＳ Ｐゴシック"/>
        <family val="3"/>
      </rPr>
      <t>地、逆井の池など</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</si>
</sst>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trike/>
      <sz val="11"/>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trike/>
      <sz val="11"/>
      <name val="Calibri"/>
      <family val="3"/>
    </font>
    <font>
      <sz val="10"/>
      <color theme="1"/>
      <name val="Calibri"/>
      <family val="3"/>
    </font>
    <font>
      <b/>
      <sz val="10"/>
      <color theme="1"/>
      <name val="Calibri"/>
      <family val="3"/>
    </font>
    <font>
      <b/>
      <sz val="11"/>
      <color theme="1"/>
      <name val="Cambria"/>
      <family val="3"/>
    </font>
    <font>
      <sz val="11"/>
      <color theme="1"/>
      <name val="Cambria"/>
      <family val="3"/>
    </font>
    <font>
      <sz val="11"/>
      <name val="Cambria"/>
      <family val="3"/>
    </font>
    <font>
      <u val="single"/>
      <sz val="11"/>
      <color rgb="FF0070C0"/>
      <name val="Cambria"/>
      <family val="3"/>
    </font>
    <font>
      <u val="single"/>
      <sz val="11"/>
      <color theme="3" tint="0.39998000860214233"/>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5">
    <xf numFmtId="0" fontId="0" fillId="0" borderId="0" xfId="0" applyFont="1" applyAlignment="1">
      <alignment vertical="center"/>
    </xf>
    <xf numFmtId="0" fontId="49"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0" fillId="33" borderId="10" xfId="0" applyNumberFormat="1" applyFont="1" applyFill="1" applyBorder="1" applyAlignment="1">
      <alignment horizontal="center" vertical="center" wrapText="1"/>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50"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49" fillId="0" borderId="10" xfId="0" applyFont="1" applyBorder="1" applyAlignment="1">
      <alignment vertical="center" wrapText="1"/>
    </xf>
    <xf numFmtId="0" fontId="3" fillId="34"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vertical="center" wrapText="1"/>
    </xf>
    <xf numFmtId="0" fontId="54" fillId="33" borderId="10" xfId="0" applyFont="1" applyFill="1" applyBorder="1" applyAlignment="1">
      <alignment vertical="center" wrapText="1"/>
    </xf>
    <xf numFmtId="0" fontId="49" fillId="0" borderId="10" xfId="0" applyFont="1" applyBorder="1" applyAlignment="1">
      <alignment horizontal="center" vertical="center"/>
    </xf>
    <xf numFmtId="0" fontId="53" fillId="0"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49" fillId="0" borderId="10" xfId="0" applyFont="1" applyBorder="1" applyAlignment="1">
      <alignment horizontal="left" vertical="center"/>
    </xf>
    <xf numFmtId="0" fontId="55" fillId="0" borderId="0" xfId="0" applyFont="1" applyAlignment="1">
      <alignment horizontal="center" vertical="top" wrapText="1"/>
    </xf>
    <xf numFmtId="0" fontId="56" fillId="0" borderId="0" xfId="0" applyFont="1" applyBorder="1" applyAlignment="1">
      <alignment horizontal="center" vertical="center" wrapText="1"/>
    </xf>
    <xf numFmtId="0" fontId="56" fillId="0" borderId="0" xfId="0" applyFont="1" applyBorder="1" applyAlignment="1">
      <alignment horizontal="center" vertical="top" wrapText="1"/>
    </xf>
    <xf numFmtId="0" fontId="55" fillId="0" borderId="0" xfId="0" applyFont="1" applyAlignment="1">
      <alignment horizontal="center" vertical="center" wrapText="1"/>
    </xf>
    <xf numFmtId="0" fontId="50" fillId="0" borderId="10" xfId="0" applyFont="1" applyBorder="1" applyAlignment="1">
      <alignment vertical="center" wrapText="1"/>
    </xf>
    <xf numFmtId="0" fontId="57" fillId="0" borderId="0" xfId="0" applyFont="1" applyBorder="1" applyAlignment="1">
      <alignment vertical="center"/>
    </xf>
    <xf numFmtId="0" fontId="58" fillId="0" borderId="0" xfId="0" applyFont="1" applyAlignment="1">
      <alignment horizontal="left" vertical="center" wrapText="1"/>
    </xf>
    <xf numFmtId="0" fontId="57" fillId="0" borderId="0" xfId="0" applyFont="1" applyBorder="1" applyAlignment="1">
      <alignment horizontal="left" vertical="top" wrapText="1"/>
    </xf>
    <xf numFmtId="0" fontId="59" fillId="33" borderId="10" xfId="0" applyFont="1" applyFill="1" applyBorder="1" applyAlignment="1">
      <alignment horizontal="center" vertical="center" wrapText="1"/>
    </xf>
    <xf numFmtId="0" fontId="60" fillId="0" borderId="10" xfId="0" applyFont="1" applyBorder="1" applyAlignment="1">
      <alignment horizontal="justify" vertical="center"/>
    </xf>
    <xf numFmtId="0" fontId="60" fillId="0" borderId="10" xfId="0" applyFont="1" applyBorder="1" applyAlignment="1">
      <alignment vertical="center"/>
    </xf>
    <xf numFmtId="0" fontId="61" fillId="0" borderId="10" xfId="0" applyFont="1" applyBorder="1" applyAlignment="1">
      <alignment horizontal="left" vertical="center" wrapText="1"/>
    </xf>
    <xf numFmtId="0" fontId="57"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8"/>
  <sheetViews>
    <sheetView tabSelected="1" zoomScale="80" zoomScaleNormal="80" workbookViewId="0" topLeftCell="A82">
      <selection activeCell="N92" sqref="N92"/>
    </sheetView>
  </sheetViews>
  <sheetFormatPr defaultColWidth="9.140625" defaultRowHeight="15"/>
  <cols>
    <col min="1" max="2" width="34.28125" style="15" customWidth="1"/>
    <col min="3" max="3" width="28.7109375" style="48" customWidth="1"/>
    <col min="4" max="4" width="18.00390625" style="14" customWidth="1"/>
    <col min="5" max="5" width="10.7109375" style="13" customWidth="1"/>
    <col min="6" max="6" width="13.421875" style="16" customWidth="1"/>
    <col min="7" max="7" width="10.7109375" style="45" customWidth="1"/>
    <col min="8" max="8" width="25.57421875" style="14" customWidth="1"/>
    <col min="9" max="9" width="28.8515625" style="14" customWidth="1"/>
    <col min="10" max="10" width="16.57421875" style="14" customWidth="1"/>
  </cols>
  <sheetData>
    <row r="1" spans="1:8" ht="24.75" customHeight="1">
      <c r="A1" s="26" t="s">
        <v>48</v>
      </c>
      <c r="B1" s="26"/>
      <c r="C1" s="54"/>
      <c r="D1" s="26"/>
      <c r="E1" s="26"/>
      <c r="F1" s="12"/>
      <c r="G1" s="42"/>
      <c r="H1" s="15"/>
    </row>
    <row r="2" spans="1:10" s="3" customFormat="1" ht="21" customHeight="1">
      <c r="A2" s="24" t="s">
        <v>49</v>
      </c>
      <c r="B2" s="24"/>
      <c r="C2" s="47"/>
      <c r="D2" s="22"/>
      <c r="E2" s="22"/>
      <c r="F2" s="23"/>
      <c r="G2" s="43"/>
      <c r="H2" s="21"/>
      <c r="I2" s="21"/>
      <c r="J2" s="4"/>
    </row>
    <row r="3" spans="1:10" s="3" customFormat="1" ht="21" customHeight="1">
      <c r="A3" s="24" t="s">
        <v>50</v>
      </c>
      <c r="B3" s="24"/>
      <c r="C3" s="47"/>
      <c r="D3" s="22"/>
      <c r="E3" s="22"/>
      <c r="F3" s="23"/>
      <c r="G3" s="43"/>
      <c r="H3" s="21"/>
      <c r="I3" s="21"/>
      <c r="J3" s="4"/>
    </row>
    <row r="4" spans="1:10" s="3" customFormat="1" ht="21" customHeight="1">
      <c r="A4" s="24" t="s">
        <v>51</v>
      </c>
      <c r="B4" s="24"/>
      <c r="C4" s="47"/>
      <c r="D4" s="22"/>
      <c r="E4" s="22"/>
      <c r="F4" s="23"/>
      <c r="G4" s="43"/>
      <c r="H4" s="21"/>
      <c r="I4" s="21"/>
      <c r="J4" s="4"/>
    </row>
    <row r="5" spans="1:10" s="3" customFormat="1" ht="21" customHeight="1">
      <c r="A5" s="24" t="s">
        <v>52</v>
      </c>
      <c r="B5" s="24"/>
      <c r="C5" s="47"/>
      <c r="D5" s="22"/>
      <c r="E5" s="22"/>
      <c r="F5" s="23"/>
      <c r="G5" s="43"/>
      <c r="H5" s="21"/>
      <c r="I5" s="21"/>
      <c r="J5" s="4"/>
    </row>
    <row r="6" spans="1:10" s="3" customFormat="1" ht="21" customHeight="1">
      <c r="A6" s="24" t="s">
        <v>53</v>
      </c>
      <c r="B6" s="24"/>
      <c r="C6" s="47"/>
      <c r="D6" s="22"/>
      <c r="E6" s="22"/>
      <c r="F6" s="23"/>
      <c r="G6" s="43"/>
      <c r="H6" s="21"/>
      <c r="I6" s="21"/>
      <c r="J6" s="4"/>
    </row>
    <row r="7" spans="1:10" s="3" customFormat="1" ht="21" customHeight="1">
      <c r="A7" s="24" t="s">
        <v>54</v>
      </c>
      <c r="B7" s="24"/>
      <c r="C7" s="47"/>
      <c r="D7" s="22"/>
      <c r="E7" s="22"/>
      <c r="F7" s="23"/>
      <c r="G7" s="43"/>
      <c r="H7" s="21"/>
      <c r="I7" s="21"/>
      <c r="J7" s="4"/>
    </row>
    <row r="8" spans="1:10" s="3" customFormat="1" ht="21" customHeight="1">
      <c r="A8" s="24" t="s">
        <v>55</v>
      </c>
      <c r="B8" s="24"/>
      <c r="C8" s="47"/>
      <c r="D8" s="22"/>
      <c r="E8" s="22"/>
      <c r="F8" s="23"/>
      <c r="G8" s="43"/>
      <c r="H8" s="21"/>
      <c r="I8" s="21"/>
      <c r="J8" s="4"/>
    </row>
    <row r="9" spans="1:9" ht="21" customHeight="1">
      <c r="A9" s="4" t="s">
        <v>56</v>
      </c>
      <c r="B9" s="4"/>
      <c r="G9" s="44"/>
      <c r="H9" s="9"/>
      <c r="I9" s="10"/>
    </row>
    <row r="10" spans="7:9" ht="21" customHeight="1">
      <c r="G10" s="44"/>
      <c r="H10" s="19"/>
      <c r="I10" s="20"/>
    </row>
    <row r="11" spans="1:9" ht="21" customHeight="1">
      <c r="A11" s="27" t="s">
        <v>109</v>
      </c>
      <c r="B11" s="27"/>
      <c r="C11" s="49"/>
      <c r="D11" s="10"/>
      <c r="E11" s="10"/>
      <c r="F11" s="11"/>
      <c r="G11" s="44"/>
      <c r="H11" s="9"/>
      <c r="I11" s="10"/>
    </row>
    <row r="12" spans="1:9" ht="11.25" customHeight="1">
      <c r="A12" s="19"/>
      <c r="B12" s="19"/>
      <c r="C12" s="49"/>
      <c r="D12" s="18"/>
      <c r="E12" s="18"/>
      <c r="F12" s="11"/>
      <c r="G12" s="44"/>
      <c r="H12" s="17"/>
      <c r="I12" s="18"/>
    </row>
    <row r="13" spans="1:10" ht="34.5" customHeight="1">
      <c r="A13" s="6" t="s">
        <v>61</v>
      </c>
      <c r="B13" s="6" t="s">
        <v>246</v>
      </c>
      <c r="C13" s="50" t="s">
        <v>4</v>
      </c>
      <c r="D13" s="6" t="s">
        <v>0</v>
      </c>
      <c r="E13" s="5" t="s">
        <v>1</v>
      </c>
      <c r="F13" s="6" t="s">
        <v>2</v>
      </c>
      <c r="G13" s="6" t="s">
        <v>3</v>
      </c>
      <c r="H13" s="1" t="s">
        <v>27</v>
      </c>
      <c r="I13" s="6" t="s">
        <v>14</v>
      </c>
      <c r="J13" s="6" t="s">
        <v>11</v>
      </c>
    </row>
    <row r="14" spans="1:10" ht="27">
      <c r="A14" s="29" t="s">
        <v>110</v>
      </c>
      <c r="B14" s="29" t="s">
        <v>341</v>
      </c>
      <c r="C14" s="51" t="str">
        <f>HYPERLINK("https://www.library.pref.chiba.lg.jp/licsxp-iopac/WOpacMsgNewListToTifTilDetailAction.do?tilcod=1000000871997","房総の伝説")</f>
        <v>房総の伝説</v>
      </c>
      <c r="D14" s="29" t="s">
        <v>111</v>
      </c>
      <c r="E14" s="30">
        <v>1975</v>
      </c>
      <c r="F14" s="31" t="s">
        <v>112</v>
      </c>
      <c r="G14" s="29" t="s">
        <v>113</v>
      </c>
      <c r="H14" s="29" t="s">
        <v>114</v>
      </c>
      <c r="I14" s="32" t="s">
        <v>115</v>
      </c>
      <c r="J14" s="33" t="s">
        <v>115</v>
      </c>
    </row>
    <row r="15" spans="1:10" ht="27">
      <c r="A15" s="29" t="s">
        <v>116</v>
      </c>
      <c r="B15" s="29" t="s">
        <v>247</v>
      </c>
      <c r="C15" s="51" t="str">
        <f>HYPERLINK("https://www.library.pref.chiba.lg.jp/licsxp-iopac/WOpacMsgNewListToTifTilDetailAction.do?tilcod=1000000579251","謎のなんじゃもんじゃ　千葉の民話")</f>
        <v>謎のなんじゃもんじゃ　千葉の民話</v>
      </c>
      <c r="D15" s="34" t="s">
        <v>117</v>
      </c>
      <c r="E15" s="30">
        <v>1996</v>
      </c>
      <c r="F15" s="30" t="s">
        <v>118</v>
      </c>
      <c r="G15" s="34" t="s">
        <v>119</v>
      </c>
      <c r="H15" s="34" t="s">
        <v>120</v>
      </c>
      <c r="I15" s="32"/>
      <c r="J15" s="35" t="s">
        <v>121</v>
      </c>
    </row>
    <row r="16" spans="1:10" ht="13.5">
      <c r="A16" s="34" t="s">
        <v>122</v>
      </c>
      <c r="B16" s="34" t="s">
        <v>248</v>
      </c>
      <c r="C16" s="51" t="str">
        <f>HYPERLINK("https://www.library.pref.chiba.lg.jp/licsxp-iopac/WOpacMsgNewListToTifTilDetailAction.do?tilcod=1000000731360","房総の伝説")</f>
        <v>房総の伝説</v>
      </c>
      <c r="D16" s="34" t="s">
        <v>123</v>
      </c>
      <c r="E16" s="30">
        <v>1976</v>
      </c>
      <c r="F16" s="30" t="s">
        <v>124</v>
      </c>
      <c r="G16" s="34" t="s">
        <v>125</v>
      </c>
      <c r="H16" s="34" t="s">
        <v>126</v>
      </c>
      <c r="I16" s="36" t="s">
        <v>127</v>
      </c>
      <c r="J16" s="30" t="s">
        <v>121</v>
      </c>
    </row>
    <row r="17" spans="1:10" ht="27">
      <c r="A17" s="29" t="s">
        <v>128</v>
      </c>
      <c r="B17" s="29" t="s">
        <v>249</v>
      </c>
      <c r="C17" s="51" t="str">
        <f>HYPERLINK("https://www.library.pref.chiba.lg.jp/licsxp-iopac/WOpacMsgNewListToTifTilDetailAction.do?tilcod=1000000579251","謎のなんじゃもんじゃ　千葉の民話")</f>
        <v>謎のなんじゃもんじゃ　千葉の民話</v>
      </c>
      <c r="D17" s="34" t="s">
        <v>117</v>
      </c>
      <c r="E17" s="30">
        <v>1996</v>
      </c>
      <c r="F17" s="30" t="s">
        <v>118</v>
      </c>
      <c r="G17" s="34" t="s">
        <v>119</v>
      </c>
      <c r="H17" s="34" t="s">
        <v>129</v>
      </c>
      <c r="I17" s="37"/>
      <c r="J17" s="6" t="s">
        <v>121</v>
      </c>
    </row>
    <row r="18" spans="1:10" ht="27">
      <c r="A18" s="29" t="s">
        <v>130</v>
      </c>
      <c r="B18" s="29" t="s">
        <v>342</v>
      </c>
      <c r="C18" s="51" t="str">
        <f>HYPERLINK("https://www.library.pref.chiba.lg.jp/licsxp-iopac/WOpacMsgNewListToTifTilDetailAction.do?tilcod=1000000579251","謎のなんじゃもんじゃ　千葉の民話")</f>
        <v>謎のなんじゃもんじゃ　千葉の民話</v>
      </c>
      <c r="D18" s="34" t="s">
        <v>117</v>
      </c>
      <c r="E18" s="30">
        <v>1996</v>
      </c>
      <c r="F18" s="30" t="s">
        <v>118</v>
      </c>
      <c r="G18" s="34" t="s">
        <v>119</v>
      </c>
      <c r="H18" s="34" t="s">
        <v>131</v>
      </c>
      <c r="I18" s="32"/>
      <c r="J18" s="35" t="s">
        <v>121</v>
      </c>
    </row>
    <row r="19" spans="1:10" ht="27">
      <c r="A19" s="29" t="s">
        <v>132</v>
      </c>
      <c r="B19" s="29" t="s">
        <v>343</v>
      </c>
      <c r="C19" s="51" t="str">
        <f>HYPERLINK("https://www.library.pref.chiba.lg.jp/licsxp-iopac/WOpacMsgNewListToTifTilDetailAction.do?tilcod=1000000886364","房総・民話撰")</f>
        <v>房総・民話撰</v>
      </c>
      <c r="D19" s="29" t="s">
        <v>133</v>
      </c>
      <c r="E19" s="38">
        <v>1991</v>
      </c>
      <c r="F19" s="31" t="s">
        <v>250</v>
      </c>
      <c r="G19" s="29" t="s">
        <v>135</v>
      </c>
      <c r="H19" s="29" t="s">
        <v>136</v>
      </c>
      <c r="I19" s="32" t="s">
        <v>137</v>
      </c>
      <c r="J19" s="38" t="s">
        <v>138</v>
      </c>
    </row>
    <row r="20" spans="1:10" ht="27">
      <c r="A20" s="34" t="s">
        <v>139</v>
      </c>
      <c r="B20" s="34" t="s">
        <v>251</v>
      </c>
      <c r="C20" s="51" t="str">
        <f>HYPERLINK("https://www.library.pref.chiba.lg.jp/licsxp-iopac/WOpacMsgNewListToTifTilDetailAction.do?tilcod=1000000244875","千葉県妖怪奇異史談")</f>
        <v>千葉県妖怪奇異史談</v>
      </c>
      <c r="D20" s="34" t="s">
        <v>140</v>
      </c>
      <c r="E20" s="30">
        <v>1997</v>
      </c>
      <c r="F20" s="39" t="s">
        <v>141</v>
      </c>
      <c r="G20" s="29" t="s">
        <v>142</v>
      </c>
      <c r="H20" s="34" t="s">
        <v>143</v>
      </c>
      <c r="I20" s="32" t="s">
        <v>144</v>
      </c>
      <c r="J20" s="30" t="s">
        <v>115</v>
      </c>
    </row>
    <row r="21" spans="1:10" ht="27">
      <c r="A21" s="34" t="s">
        <v>145</v>
      </c>
      <c r="B21" s="34" t="s">
        <v>344</v>
      </c>
      <c r="C21" s="51" t="str">
        <f>HYPERLINK("https://www.library.pref.chiba.lg.jp/licsxp-iopac/WOpacMsgNewListToTifTilDetailAction.do?tilcod=1000000244875","千葉県妖怪奇異史談")</f>
        <v>千葉県妖怪奇異史談</v>
      </c>
      <c r="D21" s="34" t="s">
        <v>140</v>
      </c>
      <c r="E21" s="30">
        <v>1997</v>
      </c>
      <c r="F21" s="39" t="s">
        <v>141</v>
      </c>
      <c r="G21" s="29" t="s">
        <v>142</v>
      </c>
      <c r="H21" s="34" t="s">
        <v>146</v>
      </c>
      <c r="I21" s="32" t="s">
        <v>147</v>
      </c>
      <c r="J21" s="30" t="s">
        <v>115</v>
      </c>
    </row>
    <row r="22" spans="1:10" ht="27">
      <c r="A22" s="29" t="s">
        <v>148</v>
      </c>
      <c r="B22" s="29" t="s">
        <v>345</v>
      </c>
      <c r="C22" s="51" t="str">
        <f>HYPERLINK("https://www.library.pref.chiba.lg.jp/licsxp-iopac/WOpacMsgNewListToTifTilDetailAction.do?tilcod=1000000579251","謎のなんじゃもんじゃ　千葉の民話")</f>
        <v>謎のなんじゃもんじゃ　千葉の民話</v>
      </c>
      <c r="D22" s="34" t="s">
        <v>117</v>
      </c>
      <c r="E22" s="30">
        <v>1996</v>
      </c>
      <c r="F22" s="30" t="s">
        <v>118</v>
      </c>
      <c r="G22" s="34" t="s">
        <v>119</v>
      </c>
      <c r="H22" s="34" t="s">
        <v>149</v>
      </c>
      <c r="I22" s="32" t="s">
        <v>150</v>
      </c>
      <c r="J22" s="35" t="s">
        <v>151</v>
      </c>
    </row>
    <row r="23" spans="1:10" ht="21">
      <c r="A23" s="1" t="s">
        <v>104</v>
      </c>
      <c r="B23" s="1" t="s">
        <v>252</v>
      </c>
      <c r="C23" s="52" t="str">
        <f>HYPERLINK("https://www.library.pref.chiba.lg.jp/licsxp-iopac/WOpacMsgNewListToTifTilDetailAction.do?tilcod=1000000844466","柏・我孫子のむかし話")</f>
        <v>柏・我孫子のむかし話</v>
      </c>
      <c r="D23" s="8" t="s">
        <v>346</v>
      </c>
      <c r="E23" s="7">
        <v>1984</v>
      </c>
      <c r="F23" s="7" t="s">
        <v>347</v>
      </c>
      <c r="G23" s="8" t="s">
        <v>5</v>
      </c>
      <c r="H23" s="1" t="s">
        <v>6</v>
      </c>
      <c r="I23" s="40" t="s">
        <v>45</v>
      </c>
      <c r="J23" s="6" t="s">
        <v>13</v>
      </c>
    </row>
    <row r="24" spans="1:10" ht="21">
      <c r="A24" s="1" t="s">
        <v>69</v>
      </c>
      <c r="B24" s="1" t="s">
        <v>253</v>
      </c>
      <c r="C24" s="52" t="str">
        <f>HYPERLINK("https://www.library.pref.chiba.lg.jp/licsxp-iopac/WOpacMsgNewListToTifTilDetailAction.do?tilcod=1000000844466","柏・我孫子のむかし話")</f>
        <v>柏・我孫子のむかし話</v>
      </c>
      <c r="D24" s="8" t="s">
        <v>346</v>
      </c>
      <c r="E24" s="7">
        <v>1984</v>
      </c>
      <c r="F24" s="7" t="s">
        <v>348</v>
      </c>
      <c r="G24" s="8" t="s">
        <v>5</v>
      </c>
      <c r="H24" s="1" t="s">
        <v>6</v>
      </c>
      <c r="I24" s="40" t="s">
        <v>45</v>
      </c>
      <c r="J24" s="6" t="s">
        <v>13</v>
      </c>
    </row>
    <row r="25" spans="1:10" ht="27">
      <c r="A25" s="34" t="s">
        <v>154</v>
      </c>
      <c r="B25" s="34" t="s">
        <v>254</v>
      </c>
      <c r="C25" s="52" t="str">
        <f>HYPERLINK("https://www.library.pref.chiba.lg.jp/licsxp-iopac/WOpacMsgNewListToTifTilDetailAction.do?tilcod=1000000759900","房総の不思議な話、珍しい話")</f>
        <v>房総の不思議な話、珍しい話</v>
      </c>
      <c r="D25" s="34" t="s">
        <v>155</v>
      </c>
      <c r="E25" s="30">
        <v>1983</v>
      </c>
      <c r="F25" s="39" t="s">
        <v>156</v>
      </c>
      <c r="G25" s="29" t="s">
        <v>157</v>
      </c>
      <c r="H25" s="34" t="s">
        <v>158</v>
      </c>
      <c r="I25" s="32" t="s">
        <v>159</v>
      </c>
      <c r="J25" s="30"/>
    </row>
    <row r="26" spans="1:10" ht="27">
      <c r="A26" s="34" t="s">
        <v>160</v>
      </c>
      <c r="B26" s="34" t="s">
        <v>255</v>
      </c>
      <c r="C26" s="51" t="str">
        <f>HYPERLINK("https://www.library.pref.chiba.lg.jp/licsxp-iopac/WOpacMsgNewListToTifTilDetailAction.do?tilcod=1000000609668","白井の伝説と文化財　平成十三年度企画展記録集")</f>
        <v>白井の伝説と文化財　平成十三年度企画展記録集</v>
      </c>
      <c r="D26" s="34" t="s">
        <v>161</v>
      </c>
      <c r="E26" s="30">
        <v>2002</v>
      </c>
      <c r="F26" s="39" t="s">
        <v>349</v>
      </c>
      <c r="G26" s="29" t="s">
        <v>135</v>
      </c>
      <c r="H26" s="34" t="s">
        <v>163</v>
      </c>
      <c r="I26" s="36" t="s">
        <v>164</v>
      </c>
      <c r="J26" s="30"/>
    </row>
    <row r="27" spans="1:10" ht="27">
      <c r="A27" s="34" t="s">
        <v>165</v>
      </c>
      <c r="B27" s="34" t="s">
        <v>256</v>
      </c>
      <c r="C27" s="51" t="str">
        <f>HYPERLINK("https://www.library.pref.chiba.lg.jp/licsxp-iopac/WOpacMsgNewListToTifTilDetailAction.do?tilcod=1000000609668","白井の伝説と文化財　平成十三年度企画展記録集")</f>
        <v>白井の伝説と文化財　平成十三年度企画展記録集</v>
      </c>
      <c r="D27" s="34" t="s">
        <v>161</v>
      </c>
      <c r="E27" s="30">
        <v>2002</v>
      </c>
      <c r="F27" s="39" t="s">
        <v>162</v>
      </c>
      <c r="G27" s="29" t="s">
        <v>135</v>
      </c>
      <c r="H27" s="34" t="s">
        <v>166</v>
      </c>
      <c r="I27" s="32" t="s">
        <v>167</v>
      </c>
      <c r="J27" s="30"/>
    </row>
    <row r="28" spans="1:10" ht="13.5">
      <c r="A28" s="29" t="s">
        <v>168</v>
      </c>
      <c r="B28" s="29" t="s">
        <v>257</v>
      </c>
      <c r="C28" s="51" t="str">
        <f>HYPERLINK("https://www.library.pref.chiba.lg.jp/licsxp-iopac/WOpacMsgNewListToTifTilDetailAction.do?tilcod=1000000731360","房総の伝説")</f>
        <v>房総の伝説</v>
      </c>
      <c r="D28" s="34" t="s">
        <v>123</v>
      </c>
      <c r="E28" s="30">
        <v>1976</v>
      </c>
      <c r="F28" s="30" t="s">
        <v>124</v>
      </c>
      <c r="G28" s="34" t="s">
        <v>125</v>
      </c>
      <c r="H28" s="34" t="s">
        <v>126</v>
      </c>
      <c r="I28" s="32" t="s">
        <v>169</v>
      </c>
      <c r="J28" s="35"/>
    </row>
    <row r="29" spans="1:10" ht="21">
      <c r="A29" s="1" t="s">
        <v>71</v>
      </c>
      <c r="B29" s="1" t="s">
        <v>258</v>
      </c>
      <c r="C29" s="51" t="str">
        <f>HYPERLINK("https://www.library.pref.chiba.lg.jp/licsxp-iopac/WOpacMsgNewListToTifTilDetailAction.do?tilcod=1000000952063","柏のむかしばなし")</f>
        <v>柏のむかしばなし</v>
      </c>
      <c r="D29" s="8" t="s">
        <v>9</v>
      </c>
      <c r="E29" s="7">
        <v>1985</v>
      </c>
      <c r="F29" s="7" t="s">
        <v>170</v>
      </c>
      <c r="G29" s="8" t="s">
        <v>5</v>
      </c>
      <c r="H29" s="1" t="s">
        <v>6</v>
      </c>
      <c r="I29" s="40" t="s">
        <v>35</v>
      </c>
      <c r="J29" s="6"/>
    </row>
    <row r="30" spans="1:10" ht="21">
      <c r="A30" s="1" t="s">
        <v>72</v>
      </c>
      <c r="B30" s="1" t="s">
        <v>260</v>
      </c>
      <c r="C30" s="51" t="str">
        <f>HYPERLINK("https://www.library.pref.chiba.lg.jp/licsxp-iopac/WOpacMsgNewListToTifTilDetailAction.do?tilcod=1000000952063","柏のむかしばなし")</f>
        <v>柏のむかしばなし</v>
      </c>
      <c r="D30" s="8" t="s">
        <v>9</v>
      </c>
      <c r="E30" s="7">
        <v>1985</v>
      </c>
      <c r="F30" s="7" t="s">
        <v>170</v>
      </c>
      <c r="G30" s="8" t="s">
        <v>5</v>
      </c>
      <c r="H30" s="1" t="s">
        <v>6</v>
      </c>
      <c r="I30" s="40" t="s">
        <v>38</v>
      </c>
      <c r="J30" s="6"/>
    </row>
    <row r="31" spans="1:10" ht="27">
      <c r="A31" s="29" t="s">
        <v>171</v>
      </c>
      <c r="B31" s="29" t="s">
        <v>261</v>
      </c>
      <c r="C31" s="51" t="str">
        <f>HYPERLINK("https://www.library.pref.chiba.lg.jp/licsxp-iopac/WOpacMsgNewListToTifTilDetailAction.do?tilcod=1000000579251","謎のなんじゃもんじゃ　千葉の民話")</f>
        <v>謎のなんじゃもんじゃ　千葉の民話</v>
      </c>
      <c r="D31" s="34" t="s">
        <v>117</v>
      </c>
      <c r="E31" s="30">
        <v>1996</v>
      </c>
      <c r="F31" s="30" t="s">
        <v>118</v>
      </c>
      <c r="G31" s="34" t="s">
        <v>119</v>
      </c>
      <c r="H31" s="34" t="s">
        <v>172</v>
      </c>
      <c r="I31" s="37"/>
      <c r="J31" s="35"/>
    </row>
    <row r="32" spans="1:10" ht="27">
      <c r="A32" s="34" t="s">
        <v>173</v>
      </c>
      <c r="B32" s="34" t="s">
        <v>350</v>
      </c>
      <c r="C32" s="51" t="str">
        <f>HYPERLINK("https://www.library.pref.chiba.lg.jp/licsxp-iopac/WOpacMsgNewListToTifTilDetailAction.do?tilcod=1000000853620","鎌ヶ谷の民話")</f>
        <v>鎌ヶ谷の民話</v>
      </c>
      <c r="D32" s="29" t="s">
        <v>174</v>
      </c>
      <c r="E32" s="30">
        <v>1986</v>
      </c>
      <c r="F32" s="31" t="s">
        <v>326</v>
      </c>
      <c r="G32" s="29" t="s">
        <v>135</v>
      </c>
      <c r="H32" s="29" t="s">
        <v>176</v>
      </c>
      <c r="I32" s="32" t="s">
        <v>177</v>
      </c>
      <c r="J32" s="30"/>
    </row>
    <row r="33" spans="1:10" ht="27">
      <c r="A33" s="29" t="s">
        <v>178</v>
      </c>
      <c r="B33" s="29" t="s">
        <v>351</v>
      </c>
      <c r="C33" s="51" t="str">
        <f>HYPERLINK("https://www.library.pref.chiba.lg.jp/licsxp-iopac/WOpacMsgNewListToTifTilDetailAction.do?tilcod=1000000886364","房総・民話撰")</f>
        <v>房総・民話撰</v>
      </c>
      <c r="D33" s="29" t="s">
        <v>133</v>
      </c>
      <c r="E33" s="38">
        <v>1991</v>
      </c>
      <c r="F33" s="31" t="s">
        <v>262</v>
      </c>
      <c r="G33" s="29" t="s">
        <v>135</v>
      </c>
      <c r="H33" s="29" t="s">
        <v>16</v>
      </c>
      <c r="I33" s="32" t="s">
        <v>179</v>
      </c>
      <c r="J33" s="35"/>
    </row>
    <row r="34" spans="1:10" ht="27">
      <c r="A34" s="1" t="s">
        <v>352</v>
      </c>
      <c r="B34" s="1" t="s">
        <v>263</v>
      </c>
      <c r="C34" s="51" t="str">
        <f>HYPERLINK("https://www.library.pref.chiba.lg.jp/licsxp-iopac/WOpacMsgNewListToTifTilDetailAction.do?tilcod=1000000325623","かえるのはらはなぜおおきい長生ちほうのはなし")</f>
        <v>かえるのはらはなぜおおきい長生ちほうのはなし</v>
      </c>
      <c r="D34" s="8" t="s">
        <v>180</v>
      </c>
      <c r="E34" s="25">
        <v>1991</v>
      </c>
      <c r="F34" s="7" t="s">
        <v>60</v>
      </c>
      <c r="G34" s="8" t="s">
        <v>5</v>
      </c>
      <c r="H34" s="1" t="s">
        <v>10</v>
      </c>
      <c r="I34" s="40" t="s">
        <v>12</v>
      </c>
      <c r="J34" s="6"/>
    </row>
    <row r="35" spans="1:10" ht="21">
      <c r="A35" s="1" t="s">
        <v>62</v>
      </c>
      <c r="B35" s="1" t="s">
        <v>264</v>
      </c>
      <c r="C35" s="52" t="str">
        <f>HYPERLINK("https://www.library.pref.chiba.lg.jp/licsxp-iopac/WOpacMsgNewListToTifTilDetailAction.do?tilcod=1000000844466","柏・我孫子のむかし話")</f>
        <v>柏・我孫子のむかし話</v>
      </c>
      <c r="D35" s="8" t="s">
        <v>353</v>
      </c>
      <c r="E35" s="7">
        <v>1984</v>
      </c>
      <c r="F35" s="7" t="s">
        <v>271</v>
      </c>
      <c r="G35" s="8" t="s">
        <v>5</v>
      </c>
      <c r="H35" s="1" t="s">
        <v>181</v>
      </c>
      <c r="I35" s="40"/>
      <c r="J35" s="6"/>
    </row>
    <row r="36" spans="1:10" ht="21">
      <c r="A36" s="1" t="s">
        <v>105</v>
      </c>
      <c r="B36" s="1" t="s">
        <v>264</v>
      </c>
      <c r="C36" s="52" t="str">
        <f>HYPERLINK("https://www.library.pref.chiba.lg.jp/licsxp-iopac/WOpacMsgNewListToTifTilDetailAction.do?tilcod=1000000740374","証誠寺の狸ばやし　")</f>
        <v>証誠寺の狸ばやし　</v>
      </c>
      <c r="D36" s="8" t="s">
        <v>7</v>
      </c>
      <c r="E36" s="7">
        <v>1977</v>
      </c>
      <c r="F36" s="7" t="s">
        <v>182</v>
      </c>
      <c r="G36" s="8" t="s">
        <v>8</v>
      </c>
      <c r="H36" s="1" t="s">
        <v>6</v>
      </c>
      <c r="I36" s="40"/>
      <c r="J36" s="6"/>
    </row>
    <row r="37" spans="1:10" ht="26.25" customHeight="1">
      <c r="A37" s="29" t="s">
        <v>183</v>
      </c>
      <c r="B37" s="29" t="s">
        <v>267</v>
      </c>
      <c r="C37" s="51" t="str">
        <f>HYPERLINK("https://www.library.pref.chiba.lg.jp/licsxp-iopac/WOpacMsgNewListToTifTilDetailAction.do?tilcod=1000000579251","謎のなんじゃもんじゃ　千葉の民話")</f>
        <v>謎のなんじゃもんじゃ　千葉の民話</v>
      </c>
      <c r="D37" s="34" t="s">
        <v>117</v>
      </c>
      <c r="E37" s="30">
        <v>1996</v>
      </c>
      <c r="F37" s="30" t="s">
        <v>118</v>
      </c>
      <c r="G37" s="34" t="s">
        <v>119</v>
      </c>
      <c r="H37" s="34" t="s">
        <v>184</v>
      </c>
      <c r="I37" s="32"/>
      <c r="J37" s="35"/>
    </row>
    <row r="38" spans="1:10" ht="26.25" customHeight="1">
      <c r="A38" s="29" t="s">
        <v>185</v>
      </c>
      <c r="B38" s="29" t="s">
        <v>268</v>
      </c>
      <c r="C38" s="51" t="str">
        <f>HYPERLINK("https://www.library.pref.chiba.lg.jp/licsxp-iopac/WOpacMsgNewListToTifTilDetailAction.do?tilcod=1000000853620","鎌ヶ谷の民話")</f>
        <v>鎌ヶ谷の民話</v>
      </c>
      <c r="D38" s="29" t="s">
        <v>174</v>
      </c>
      <c r="E38" s="30">
        <v>1986</v>
      </c>
      <c r="F38" s="31" t="s">
        <v>354</v>
      </c>
      <c r="G38" s="29" t="s">
        <v>135</v>
      </c>
      <c r="H38" s="29" t="s">
        <v>176</v>
      </c>
      <c r="I38" s="32" t="s">
        <v>186</v>
      </c>
      <c r="J38" s="35"/>
    </row>
    <row r="39" spans="1:10" ht="26.25" customHeight="1">
      <c r="A39" s="29" t="s">
        <v>187</v>
      </c>
      <c r="B39" s="29" t="s">
        <v>269</v>
      </c>
      <c r="C39" s="51" t="str">
        <f>HYPERLINK("https://www.library.pref.chiba.lg.jp/licsxp-iopac/WOpacMsgNewListToTifTilDetailAction.do?tilcod=1000000579251","謎のなんじゃもんじゃ　千葉の民話")</f>
        <v>謎のなんじゃもんじゃ　千葉の民話</v>
      </c>
      <c r="D39" s="34" t="s">
        <v>117</v>
      </c>
      <c r="E39" s="30">
        <v>1996</v>
      </c>
      <c r="F39" s="30" t="s">
        <v>118</v>
      </c>
      <c r="G39" s="34" t="s">
        <v>119</v>
      </c>
      <c r="H39" s="34" t="s">
        <v>188</v>
      </c>
      <c r="I39" s="32"/>
      <c r="J39" s="35"/>
    </row>
    <row r="40" spans="1:10" ht="26.25" customHeight="1">
      <c r="A40" s="1" t="s">
        <v>63</v>
      </c>
      <c r="B40" s="1" t="s">
        <v>270</v>
      </c>
      <c r="C40" s="52" t="str">
        <f>HYPERLINK("https://www.library.pref.chiba.lg.jp/licsxp-iopac/WOpacMsgNewListToTifTilDetailAction.do?tilcod=1000000844466","柏・我孫子のむかし話")</f>
        <v>柏・我孫子のむかし話</v>
      </c>
      <c r="D40" s="8" t="s">
        <v>152</v>
      </c>
      <c r="E40" s="7">
        <v>1984</v>
      </c>
      <c r="F40" s="7" t="s">
        <v>153</v>
      </c>
      <c r="G40" s="8" t="s">
        <v>5</v>
      </c>
      <c r="H40" s="1" t="s">
        <v>181</v>
      </c>
      <c r="I40" s="40" t="s">
        <v>23</v>
      </c>
      <c r="J40" s="6"/>
    </row>
    <row r="41" spans="1:10" ht="26.25" customHeight="1">
      <c r="A41" s="1" t="s">
        <v>73</v>
      </c>
      <c r="B41" s="1" t="s">
        <v>272</v>
      </c>
      <c r="C41" s="52" t="str">
        <f>HYPERLINK("https://www.library.pref.chiba.lg.jp/licsxp-iopac/WOpacMsgNewListToTifTilDetailAction.do?tilcod=1000000844466","柏・我孫子のむかし話")</f>
        <v>柏・我孫子のむかし話</v>
      </c>
      <c r="D41" s="8" t="s">
        <v>355</v>
      </c>
      <c r="E41" s="7">
        <v>1984</v>
      </c>
      <c r="F41" s="7" t="s">
        <v>153</v>
      </c>
      <c r="G41" s="8" t="s">
        <v>5</v>
      </c>
      <c r="H41" s="1" t="s">
        <v>6</v>
      </c>
      <c r="I41" s="40" t="s">
        <v>12</v>
      </c>
      <c r="J41" s="6"/>
    </row>
    <row r="42" spans="1:10" ht="26.25" customHeight="1">
      <c r="A42" s="29" t="s">
        <v>189</v>
      </c>
      <c r="B42" s="29" t="s">
        <v>356</v>
      </c>
      <c r="C42" s="51" t="str">
        <f>HYPERLINK("https://www.library.pref.chiba.lg.jp/licsxp-iopac/WOpacMsgNewListToTifTilDetailAction.do?tilcod=1000000579251","謎のなんじゃもんじゃ　千葉の民話")</f>
        <v>謎のなんじゃもんじゃ　千葉の民話</v>
      </c>
      <c r="D42" s="34" t="s">
        <v>117</v>
      </c>
      <c r="E42" s="30">
        <v>1996</v>
      </c>
      <c r="F42" s="30" t="s">
        <v>118</v>
      </c>
      <c r="G42" s="34" t="s">
        <v>119</v>
      </c>
      <c r="H42" s="34" t="s">
        <v>190</v>
      </c>
      <c r="I42" s="32" t="s">
        <v>191</v>
      </c>
      <c r="J42" s="35"/>
    </row>
    <row r="43" spans="1:10" ht="26.25" customHeight="1">
      <c r="A43" s="1" t="s">
        <v>74</v>
      </c>
      <c r="B43" s="1" t="s">
        <v>273</v>
      </c>
      <c r="C43" s="51" t="str">
        <f>HYPERLINK("https://www.library.pref.chiba.lg.jp/licsxp-iopac/WOpacMsgNewListToTifTilDetailAction.do?tilcod=1000000952063","柏のむかしばなし")</f>
        <v>柏のむかしばなし</v>
      </c>
      <c r="D43" s="8" t="s">
        <v>259</v>
      </c>
      <c r="E43" s="7">
        <v>1985</v>
      </c>
      <c r="F43" s="7" t="s">
        <v>170</v>
      </c>
      <c r="G43" s="8" t="s">
        <v>5</v>
      </c>
      <c r="H43" s="1" t="s">
        <v>6</v>
      </c>
      <c r="I43" s="40"/>
      <c r="J43" s="6"/>
    </row>
    <row r="44" spans="1:10" ht="26.25" customHeight="1">
      <c r="A44" s="1" t="s">
        <v>75</v>
      </c>
      <c r="B44" s="1" t="s">
        <v>275</v>
      </c>
      <c r="C44" s="51" t="str">
        <f>HYPERLINK("https://www.library.pref.chiba.lg.jp/licsxp-iopac/WOpacMsgNewListToTifTilDetailAction.do?tilcod=1000000952063","柏のむかしばなし")</f>
        <v>柏のむかしばなし</v>
      </c>
      <c r="D44" s="8" t="s">
        <v>357</v>
      </c>
      <c r="E44" s="7">
        <v>1985</v>
      </c>
      <c r="F44" s="7" t="s">
        <v>170</v>
      </c>
      <c r="G44" s="8" t="s">
        <v>5</v>
      </c>
      <c r="H44" s="1" t="s">
        <v>6</v>
      </c>
      <c r="I44" s="40" t="s">
        <v>43</v>
      </c>
      <c r="J44" s="6"/>
    </row>
    <row r="45" spans="1:10" ht="26.25" customHeight="1">
      <c r="A45" s="1" t="s">
        <v>76</v>
      </c>
      <c r="B45" s="1" t="s">
        <v>276</v>
      </c>
      <c r="C45" s="51" t="str">
        <f>HYPERLINK("https://www.library.pref.chiba.lg.jp/licsxp-iopac/WOpacMsgNewListToTifTilDetailAction.do?tilcod=1000000952063","柏のむかしばなし")</f>
        <v>柏のむかしばなし</v>
      </c>
      <c r="D45" s="8" t="s">
        <v>274</v>
      </c>
      <c r="E45" s="7">
        <v>1985</v>
      </c>
      <c r="F45" s="7" t="s">
        <v>358</v>
      </c>
      <c r="G45" s="8" t="s">
        <v>5</v>
      </c>
      <c r="H45" s="1" t="s">
        <v>6</v>
      </c>
      <c r="I45" s="40" t="s">
        <v>30</v>
      </c>
      <c r="J45" s="6"/>
    </row>
    <row r="46" spans="1:10" ht="26.25" customHeight="1">
      <c r="A46" s="1" t="s">
        <v>359</v>
      </c>
      <c r="B46" s="1" t="s">
        <v>277</v>
      </c>
      <c r="C46" s="51" t="str">
        <f>HYPERLINK("https://www.library.pref.chiba.lg.jp/licsxp-iopac/WOpacMsgNewListToTifTilDetailAction.do?tilcod=1000000952063","柏のむかしばなし")</f>
        <v>柏のむかしばなし</v>
      </c>
      <c r="D46" s="8" t="s">
        <v>274</v>
      </c>
      <c r="E46" s="7">
        <v>1985</v>
      </c>
      <c r="F46" s="7" t="s">
        <v>170</v>
      </c>
      <c r="G46" s="8" t="s">
        <v>5</v>
      </c>
      <c r="H46" s="1" t="s">
        <v>6</v>
      </c>
      <c r="I46" s="40"/>
      <c r="J46" s="6"/>
    </row>
    <row r="47" spans="1:10" ht="26.25" customHeight="1">
      <c r="A47" s="1" t="s">
        <v>192</v>
      </c>
      <c r="B47" s="1" t="s">
        <v>278</v>
      </c>
      <c r="C47" s="52" t="str">
        <f>HYPERLINK("https://www.library.pref.chiba.lg.jp/licsxp-iopac/WOpacMsgNewListToTifTilDetailAction.do?tilcod=1000000844466","柏・我孫子のむかし話")</f>
        <v>柏・我孫子のむかし話</v>
      </c>
      <c r="D47" s="8" t="s">
        <v>152</v>
      </c>
      <c r="E47" s="7">
        <v>1984</v>
      </c>
      <c r="F47" s="7" t="s">
        <v>153</v>
      </c>
      <c r="G47" s="8" t="s">
        <v>5</v>
      </c>
      <c r="H47" s="1" t="s">
        <v>181</v>
      </c>
      <c r="I47" s="40"/>
      <c r="J47" s="6"/>
    </row>
    <row r="48" spans="1:10" ht="26.25" customHeight="1">
      <c r="A48" s="1" t="s">
        <v>77</v>
      </c>
      <c r="B48" s="1" t="s">
        <v>279</v>
      </c>
      <c r="C48" s="51" t="str">
        <f>HYPERLINK("https://www.library.pref.chiba.lg.jp/licsxp-iopac/WOpacMsgNewListToTifTilDetailAction.do?tilcod=1000000952063","柏のむかしばなし")</f>
        <v>柏のむかしばなし</v>
      </c>
      <c r="D48" s="8" t="s">
        <v>360</v>
      </c>
      <c r="E48" s="7">
        <v>1985</v>
      </c>
      <c r="F48" s="7" t="s">
        <v>170</v>
      </c>
      <c r="G48" s="8" t="s">
        <v>5</v>
      </c>
      <c r="H48" s="1" t="s">
        <v>6</v>
      </c>
      <c r="I48" s="40"/>
      <c r="J48" s="6"/>
    </row>
    <row r="49" spans="1:10" ht="26.25" customHeight="1">
      <c r="A49" s="1" t="s">
        <v>64</v>
      </c>
      <c r="B49" s="1" t="s">
        <v>281</v>
      </c>
      <c r="C49" s="52" t="str">
        <f>HYPERLINK("https://www.library.pref.chiba.lg.jp/licsxp-iopac/WOpacMsgNewListToTifTilDetailAction.do?tilcod=1000000844466","柏・我孫子のむかし話")</f>
        <v>柏・我孫子のむかし話</v>
      </c>
      <c r="D49" s="8" t="s">
        <v>361</v>
      </c>
      <c r="E49" s="7">
        <v>1984</v>
      </c>
      <c r="F49" s="7" t="s">
        <v>362</v>
      </c>
      <c r="G49" s="8" t="s">
        <v>5</v>
      </c>
      <c r="H49" s="1" t="s">
        <v>181</v>
      </c>
      <c r="I49" s="40"/>
      <c r="J49" s="6"/>
    </row>
    <row r="50" spans="1:10" ht="26.25" customHeight="1">
      <c r="A50" s="34" t="s">
        <v>193</v>
      </c>
      <c r="B50" s="34" t="s">
        <v>282</v>
      </c>
      <c r="C50" s="51" t="str">
        <f>HYPERLINK("https://www.library.pref.chiba.lg.jp/licsxp-iopac/WOpacMsgNewListToTifTilDetailAction.do?tilcod=1000000773929","房総の民話")</f>
        <v>房総の民話</v>
      </c>
      <c r="D50" s="34" t="s">
        <v>194</v>
      </c>
      <c r="E50" s="30" t="s">
        <v>195</v>
      </c>
      <c r="F50" s="39" t="s">
        <v>196</v>
      </c>
      <c r="G50" s="34" t="s">
        <v>157</v>
      </c>
      <c r="H50" s="34" t="s">
        <v>16</v>
      </c>
      <c r="I50" s="36" t="s">
        <v>197</v>
      </c>
      <c r="J50" s="30"/>
    </row>
    <row r="51" spans="1:10" ht="26.25" customHeight="1">
      <c r="A51" s="29" t="s">
        <v>393</v>
      </c>
      <c r="B51" s="32" t="s">
        <v>283</v>
      </c>
      <c r="C51" s="53" t="str">
        <f>HYPERLINK("https://www.library.pref.chiba.lg.jp/licsxp-iopac/WOpacMsgNewListToTifTilDetailAction.do?tilcod=1000000761885","房総の秘められた話、奇々怪々な話")</f>
        <v>房総の秘められた話、奇々怪々な話</v>
      </c>
      <c r="D51" s="29" t="s">
        <v>155</v>
      </c>
      <c r="E51" s="30">
        <v>1983</v>
      </c>
      <c r="F51" s="31" t="s">
        <v>198</v>
      </c>
      <c r="G51" s="32" t="s">
        <v>142</v>
      </c>
      <c r="H51" s="29" t="s">
        <v>199</v>
      </c>
      <c r="I51" s="29" t="s">
        <v>200</v>
      </c>
      <c r="J51" s="33"/>
    </row>
    <row r="52" spans="1:10" ht="26.25" customHeight="1">
      <c r="A52" s="29" t="s">
        <v>201</v>
      </c>
      <c r="B52" s="29" t="s">
        <v>284</v>
      </c>
      <c r="C52" s="51" t="str">
        <f>HYPERLINK("https://www.library.pref.chiba.lg.jp/licsxp-iopac/WOpacMsgNewListToTifTilDetailAction.do?tilcod=1000000579251","謎のなんじゃもんじゃ　千葉の民話")</f>
        <v>謎のなんじゃもんじゃ　千葉の民話</v>
      </c>
      <c r="D52" s="34" t="s">
        <v>117</v>
      </c>
      <c r="E52" s="30">
        <v>1996</v>
      </c>
      <c r="F52" s="30" t="s">
        <v>118</v>
      </c>
      <c r="G52" s="34" t="s">
        <v>119</v>
      </c>
      <c r="H52" s="34" t="s">
        <v>202</v>
      </c>
      <c r="I52" s="32"/>
      <c r="J52" s="35"/>
    </row>
    <row r="53" spans="1:10" ht="26.25" customHeight="1">
      <c r="A53" s="1" t="s">
        <v>65</v>
      </c>
      <c r="B53" s="1" t="s">
        <v>285</v>
      </c>
      <c r="C53" s="52" t="str">
        <f>HYPERLINK("https://www.library.pref.chiba.lg.jp/licsxp-iopac/WOpacMsgNewListToTifTilDetailAction.do?tilcod=1000000844466","柏・我孫子のむかし話")</f>
        <v>柏・我孫子のむかし話</v>
      </c>
      <c r="D53" s="8" t="s">
        <v>302</v>
      </c>
      <c r="E53" s="7">
        <v>1984</v>
      </c>
      <c r="F53" s="7" t="s">
        <v>266</v>
      </c>
      <c r="G53" s="8" t="s">
        <v>5</v>
      </c>
      <c r="H53" s="1" t="s">
        <v>363</v>
      </c>
      <c r="I53" s="40" t="s">
        <v>23</v>
      </c>
      <c r="J53" s="6"/>
    </row>
    <row r="54" spans="1:10" ht="26.25" customHeight="1">
      <c r="A54" s="29" t="s">
        <v>203</v>
      </c>
      <c r="B54" s="32" t="s">
        <v>364</v>
      </c>
      <c r="C54" s="53" t="str">
        <f>HYPERLINK("https://www.library.pref.chiba.lg.jp/licsxp-iopac/WOpacMsgNewListToTifTilDetailAction.do?tilcod=1000000761885","房総の秘められた話、奇々怪々な話")</f>
        <v>房総の秘められた話、奇々怪々な話</v>
      </c>
      <c r="D54" s="29" t="s">
        <v>155</v>
      </c>
      <c r="E54" s="30">
        <v>1983</v>
      </c>
      <c r="F54" s="31" t="s">
        <v>198</v>
      </c>
      <c r="G54" s="32" t="s">
        <v>142</v>
      </c>
      <c r="H54" s="29" t="s">
        <v>204</v>
      </c>
      <c r="I54" s="29" t="s">
        <v>205</v>
      </c>
      <c r="J54" s="33"/>
    </row>
    <row r="55" spans="1:10" ht="26.25" customHeight="1">
      <c r="A55" s="34" t="s">
        <v>206</v>
      </c>
      <c r="B55" s="34" t="s">
        <v>288</v>
      </c>
      <c r="C55" s="51" t="str">
        <f>HYPERLINK("https://www.library.pref.chiba.lg.jp/licsxp-iopac/WOpacMsgNewListToTifTilDetailAction.do?tilcod=1000000731360","房総の伝説")</f>
        <v>房総の伝説</v>
      </c>
      <c r="D55" s="34" t="s">
        <v>123</v>
      </c>
      <c r="E55" s="30">
        <v>1976</v>
      </c>
      <c r="F55" s="30" t="s">
        <v>124</v>
      </c>
      <c r="G55" s="34" t="s">
        <v>125</v>
      </c>
      <c r="H55" s="34" t="s">
        <v>126</v>
      </c>
      <c r="I55" s="36" t="s">
        <v>207</v>
      </c>
      <c r="J55" s="30"/>
    </row>
    <row r="56" spans="1:10" ht="26.25" customHeight="1">
      <c r="A56" s="1" t="s">
        <v>103</v>
      </c>
      <c r="B56" s="1" t="s">
        <v>289</v>
      </c>
      <c r="C56" s="52" t="str">
        <f>HYPERLINK("https://www.library.pref.chiba.lg.jp/licsxp-iopac/WOpacMsgNewListToTifTilDetailAction.do?tilcod=1000000844466","柏・我孫子のむかし話")</f>
        <v>柏・我孫子のむかし話</v>
      </c>
      <c r="D56" s="8" t="s">
        <v>329</v>
      </c>
      <c r="E56" s="7">
        <v>1984</v>
      </c>
      <c r="F56" s="7" t="s">
        <v>365</v>
      </c>
      <c r="G56" s="8" t="s">
        <v>5</v>
      </c>
      <c r="H56" s="1" t="s">
        <v>363</v>
      </c>
      <c r="I56" s="40" t="s">
        <v>23</v>
      </c>
      <c r="J56" s="6"/>
    </row>
    <row r="57" spans="1:10" ht="26.25" customHeight="1">
      <c r="A57" s="1" t="s">
        <v>106</v>
      </c>
      <c r="B57" s="1" t="s">
        <v>290</v>
      </c>
      <c r="C57" s="52" t="str">
        <f>HYPERLINK("https://www.library.pref.chiba.lg.jp/licsxp-iopac/WOpacMsgNewListToTifTilDetailAction.do?tilcod=1000000905526","千葉のふるさとむかし話")</f>
        <v>千葉のふるさとむかし話</v>
      </c>
      <c r="D57" s="8" t="s">
        <v>366</v>
      </c>
      <c r="E57" s="7">
        <v>1992</v>
      </c>
      <c r="F57" s="7" t="s">
        <v>59</v>
      </c>
      <c r="G57" s="8" t="s">
        <v>5</v>
      </c>
      <c r="H57" s="1" t="s">
        <v>6</v>
      </c>
      <c r="I57" s="40" t="s">
        <v>28</v>
      </c>
      <c r="J57" s="6"/>
    </row>
    <row r="58" spans="1:10" ht="26.25" customHeight="1">
      <c r="A58" s="1" t="s">
        <v>78</v>
      </c>
      <c r="B58" s="1" t="s">
        <v>291</v>
      </c>
      <c r="C58" s="52" t="str">
        <f>HYPERLINK("https://www.library.pref.chiba.lg.jp/licsxp-iopac/WOpacMsgNewListToTifTilDetailAction.do?tilcod=1000000844478","千葉のむかし話　続")</f>
        <v>千葉のむかし話　続</v>
      </c>
      <c r="D58" s="8" t="s">
        <v>18</v>
      </c>
      <c r="E58" s="7">
        <v>1980</v>
      </c>
      <c r="F58" s="7" t="s">
        <v>21</v>
      </c>
      <c r="G58" s="8" t="s">
        <v>5</v>
      </c>
      <c r="H58" s="1"/>
      <c r="I58" s="40" t="s">
        <v>22</v>
      </c>
      <c r="J58" s="6"/>
    </row>
    <row r="59" spans="1:10" ht="26.25" customHeight="1">
      <c r="A59" s="1" t="s">
        <v>79</v>
      </c>
      <c r="B59" s="1" t="s">
        <v>292</v>
      </c>
      <c r="C59" s="51" t="str">
        <f>HYPERLINK("https://www.library.pref.chiba.lg.jp/licsxp-iopac/WOpacMsgNewListToTifTilDetailAction.do?tilcod=1000000952063","柏のむかしばなし")</f>
        <v>柏のむかしばなし</v>
      </c>
      <c r="D59" s="8" t="s">
        <v>367</v>
      </c>
      <c r="E59" s="7">
        <v>1985</v>
      </c>
      <c r="F59" s="7" t="s">
        <v>170</v>
      </c>
      <c r="G59" s="8" t="s">
        <v>5</v>
      </c>
      <c r="H59" s="1" t="s">
        <v>6</v>
      </c>
      <c r="I59" s="40"/>
      <c r="J59" s="6"/>
    </row>
    <row r="60" spans="1:10" ht="26.25" customHeight="1">
      <c r="A60" s="1" t="s">
        <v>80</v>
      </c>
      <c r="B60" s="1" t="s">
        <v>293</v>
      </c>
      <c r="C60" s="51" t="str">
        <f>HYPERLINK("https://www.library.pref.chiba.lg.jp/licsxp-iopac/WOpacMsgNewListToTifTilDetailAction.do?tilcod=1000000952063","柏のむかしばなし")</f>
        <v>柏のむかしばなし</v>
      </c>
      <c r="D60" s="8" t="s">
        <v>368</v>
      </c>
      <c r="E60" s="7">
        <v>1985</v>
      </c>
      <c r="F60" s="7" t="s">
        <v>170</v>
      </c>
      <c r="G60" s="8" t="s">
        <v>5</v>
      </c>
      <c r="H60" s="1" t="s">
        <v>6</v>
      </c>
      <c r="I60" s="40"/>
      <c r="J60" s="6"/>
    </row>
    <row r="61" spans="1:10" ht="26.25" customHeight="1">
      <c r="A61" s="29" t="s">
        <v>208</v>
      </c>
      <c r="B61" s="29" t="s">
        <v>294</v>
      </c>
      <c r="C61" s="51" t="str">
        <f>HYPERLINK("https://www.library.pref.chiba.lg.jp/licsxp-iopac/WOpacMsgNewListToTifTilDetailAction.do?tilcod=1000000886364","房総・民話撰")</f>
        <v>房総・民話撰</v>
      </c>
      <c r="D61" s="29" t="s">
        <v>369</v>
      </c>
      <c r="E61" s="38">
        <v>1991</v>
      </c>
      <c r="F61" s="31" t="s">
        <v>370</v>
      </c>
      <c r="G61" s="29" t="s">
        <v>135</v>
      </c>
      <c r="H61" s="41" t="s">
        <v>16</v>
      </c>
      <c r="I61" s="32" t="s">
        <v>209</v>
      </c>
      <c r="J61" s="38"/>
    </row>
    <row r="62" spans="1:10" ht="26.25" customHeight="1">
      <c r="A62" s="29" t="s">
        <v>210</v>
      </c>
      <c r="B62" s="29" t="s">
        <v>371</v>
      </c>
      <c r="C62" s="51" t="str">
        <f>HYPERLINK("https://www.library.pref.chiba.lg.jp/licsxp-iopac/WOpacMsgNewListToTifTilDetailAction.do?tilcod=1000000886364","房総・民話撰")</f>
        <v>房総・民話撰</v>
      </c>
      <c r="D62" s="29" t="s">
        <v>133</v>
      </c>
      <c r="E62" s="38">
        <v>1991</v>
      </c>
      <c r="F62" s="31" t="s">
        <v>134</v>
      </c>
      <c r="G62" s="29" t="s">
        <v>135</v>
      </c>
      <c r="H62" s="41" t="s">
        <v>16</v>
      </c>
      <c r="I62" s="32" t="s">
        <v>211</v>
      </c>
      <c r="J62" s="38"/>
    </row>
    <row r="63" spans="1:10" ht="26.25" customHeight="1">
      <c r="A63" s="29" t="s">
        <v>212</v>
      </c>
      <c r="B63" s="28" t="s">
        <v>295</v>
      </c>
      <c r="C63" s="51" t="str">
        <f>HYPERLINK("https://www.library.pref.chiba.lg.jp/licsxp-iopac/WOpacMsgNewListToTifTilDetailAction.do?tilcod=1000000886364","房総・民話撰")</f>
        <v>房総・民話撰</v>
      </c>
      <c r="D63" s="29" t="s">
        <v>372</v>
      </c>
      <c r="E63" s="38">
        <v>1991</v>
      </c>
      <c r="F63" s="31" t="s">
        <v>250</v>
      </c>
      <c r="G63" s="29" t="s">
        <v>135</v>
      </c>
      <c r="H63" s="41" t="s">
        <v>16</v>
      </c>
      <c r="I63" s="32" t="s">
        <v>213</v>
      </c>
      <c r="J63" s="38"/>
    </row>
    <row r="64" spans="1:10" ht="26.25" customHeight="1">
      <c r="A64" s="1" t="s">
        <v>81</v>
      </c>
      <c r="B64" s="1" t="s">
        <v>296</v>
      </c>
      <c r="C64" s="51" t="str">
        <f>HYPERLINK("https://www.library.pref.chiba.lg.jp/licsxp-iopac/WOpacMsgNewListToTifTilDetailAction.do?tilcod=1000000952063","柏のむかしばなし")</f>
        <v>柏のむかしばなし</v>
      </c>
      <c r="D64" s="8" t="s">
        <v>259</v>
      </c>
      <c r="E64" s="7">
        <v>1985</v>
      </c>
      <c r="F64" s="7" t="s">
        <v>373</v>
      </c>
      <c r="G64" s="8" t="s">
        <v>5</v>
      </c>
      <c r="H64" s="1" t="s">
        <v>6</v>
      </c>
      <c r="I64" s="40" t="s">
        <v>41</v>
      </c>
      <c r="J64" s="6"/>
    </row>
    <row r="65" spans="1:10" ht="26.25" customHeight="1">
      <c r="A65" s="29" t="s">
        <v>214</v>
      </c>
      <c r="B65" s="46" t="s">
        <v>297</v>
      </c>
      <c r="C65" s="53" t="str">
        <f>HYPERLINK("https://www.library.pref.chiba.lg.jp/licsxp-iopac/WOpacMsgNewListToTifTilDetailAction.do?tilcod=1000000761885","房総の秘められた話、奇々怪々な話")</f>
        <v>房総の秘められた話、奇々怪々な話</v>
      </c>
      <c r="D65" s="29" t="s">
        <v>155</v>
      </c>
      <c r="E65" s="30">
        <v>1983</v>
      </c>
      <c r="F65" s="31" t="s">
        <v>198</v>
      </c>
      <c r="G65" s="32" t="s">
        <v>142</v>
      </c>
      <c r="H65" s="29" t="s">
        <v>199</v>
      </c>
      <c r="I65" s="29" t="s">
        <v>215</v>
      </c>
      <c r="J65" s="33"/>
    </row>
    <row r="66" spans="1:10" ht="26.25" customHeight="1">
      <c r="A66" s="1" t="s">
        <v>82</v>
      </c>
      <c r="B66" s="1" t="s">
        <v>298</v>
      </c>
      <c r="C66" s="51" t="str">
        <f>HYPERLINK("https://www.library.pref.chiba.lg.jp/licsxp-iopac/WOpacMsgNewListToTifTilDetailAction.do?tilcod=1000000952063","柏のむかしばなし")</f>
        <v>柏のむかしばなし</v>
      </c>
      <c r="D66" s="8" t="s">
        <v>299</v>
      </c>
      <c r="E66" s="7">
        <v>1985</v>
      </c>
      <c r="F66" s="7" t="s">
        <v>170</v>
      </c>
      <c r="G66" s="8" t="s">
        <v>5</v>
      </c>
      <c r="H66" s="1" t="s">
        <v>6</v>
      </c>
      <c r="I66" s="40" t="s">
        <v>36</v>
      </c>
      <c r="J66" s="6"/>
    </row>
    <row r="67" spans="1:10" ht="21">
      <c r="A67" s="1" t="s">
        <v>66</v>
      </c>
      <c r="B67" s="1" t="s">
        <v>301</v>
      </c>
      <c r="C67" s="52" t="str">
        <f>HYPERLINK("https://www.library.pref.chiba.lg.jp/licsxp-iopac/WOpacMsgNewListToTifTilDetailAction.do?tilcod=1000000844466","柏・我孫子のむかし話")</f>
        <v>柏・我孫子のむかし話</v>
      </c>
      <c r="D67" s="8" t="s">
        <v>355</v>
      </c>
      <c r="E67" s="7">
        <v>1984</v>
      </c>
      <c r="F67" s="7" t="s">
        <v>374</v>
      </c>
      <c r="G67" s="8" t="s">
        <v>5</v>
      </c>
      <c r="H67" s="1" t="s">
        <v>287</v>
      </c>
      <c r="I67" s="40"/>
      <c r="J67" s="6"/>
    </row>
    <row r="68" spans="1:10" ht="21">
      <c r="A68" s="1" t="s">
        <v>107</v>
      </c>
      <c r="B68" s="1" t="s">
        <v>303</v>
      </c>
      <c r="C68" s="52" t="str">
        <f>HYPERLINK("https://www.library.pref.chiba.lg.jp/licsxp-iopac/WOpacMsgNewListToTifTilDetailAction.do?tilcod=1000000844466","柏・我孫子のむかし話")</f>
        <v>柏・我孫子のむかし話</v>
      </c>
      <c r="D68" s="8" t="s">
        <v>302</v>
      </c>
      <c r="E68" s="7">
        <v>1984</v>
      </c>
      <c r="F68" s="7" t="s">
        <v>286</v>
      </c>
      <c r="G68" s="8" t="s">
        <v>5</v>
      </c>
      <c r="H68" s="1" t="s">
        <v>6</v>
      </c>
      <c r="I68" s="40" t="s">
        <v>12</v>
      </c>
      <c r="J68" s="6"/>
    </row>
    <row r="69" spans="1:10" ht="21">
      <c r="A69" s="1" t="s">
        <v>83</v>
      </c>
      <c r="B69" s="1" t="s">
        <v>304</v>
      </c>
      <c r="C69" s="51" t="str">
        <f>HYPERLINK("https://www.library.pref.chiba.lg.jp/licsxp-iopac/WOpacMsgNewListToTifTilDetailAction.do?tilcod=1000000952063","柏のむかしばなし")</f>
        <v>柏のむかしばなし</v>
      </c>
      <c r="D69" s="8" t="s">
        <v>9</v>
      </c>
      <c r="E69" s="7">
        <v>1985</v>
      </c>
      <c r="F69" s="7" t="s">
        <v>373</v>
      </c>
      <c r="G69" s="8" t="s">
        <v>5</v>
      </c>
      <c r="H69" s="1" t="s">
        <v>6</v>
      </c>
      <c r="I69" s="40" t="s">
        <v>37</v>
      </c>
      <c r="J69" s="6"/>
    </row>
    <row r="70" spans="1:10" ht="21">
      <c r="A70" s="1" t="s">
        <v>84</v>
      </c>
      <c r="B70" s="1" t="s">
        <v>305</v>
      </c>
      <c r="C70" s="52" t="str">
        <f>HYPERLINK("https://www.library.pref.chiba.lg.jp/licsxp-iopac/WOpacMsgNewListToTifTilDetailAction.do?tilcod=1000000844466","柏・我孫子のむかし話")</f>
        <v>柏・我孫子のむかし話</v>
      </c>
      <c r="D70" s="8" t="s">
        <v>152</v>
      </c>
      <c r="E70" s="7">
        <v>1984</v>
      </c>
      <c r="F70" s="7" t="s">
        <v>374</v>
      </c>
      <c r="G70" s="8" t="s">
        <v>5</v>
      </c>
      <c r="H70" s="1" t="s">
        <v>6</v>
      </c>
      <c r="I70" s="40" t="s">
        <v>44</v>
      </c>
      <c r="J70" s="6"/>
    </row>
    <row r="71" spans="1:10" ht="21">
      <c r="A71" s="1" t="s">
        <v>85</v>
      </c>
      <c r="B71" s="1" t="s">
        <v>306</v>
      </c>
      <c r="C71" s="51" t="str">
        <f>HYPERLINK("https://www.library.pref.chiba.lg.jp/licsxp-iopac/WOpacMsgNewListToTifTilDetailAction.do?tilcod=1000000952063","柏のむかしばなし")</f>
        <v>柏のむかしばなし</v>
      </c>
      <c r="D71" s="8" t="s">
        <v>309</v>
      </c>
      <c r="E71" s="7">
        <v>1985</v>
      </c>
      <c r="F71" s="7" t="s">
        <v>170</v>
      </c>
      <c r="G71" s="8" t="s">
        <v>5</v>
      </c>
      <c r="H71" s="1" t="s">
        <v>6</v>
      </c>
      <c r="I71" s="40" t="s">
        <v>33</v>
      </c>
      <c r="J71" s="6"/>
    </row>
    <row r="72" spans="1:10" ht="21">
      <c r="A72" s="1" t="s">
        <v>86</v>
      </c>
      <c r="B72" s="1" t="s">
        <v>307</v>
      </c>
      <c r="C72" s="51" t="str">
        <f>HYPERLINK("https://www.library.pref.chiba.lg.jp/licsxp-iopac/WOpacMsgNewListToTifTilDetailAction.do?tilcod=1000000952063","柏のむかしばなし")</f>
        <v>柏のむかしばなし</v>
      </c>
      <c r="D72" s="8" t="s">
        <v>9</v>
      </c>
      <c r="E72" s="7">
        <v>1985</v>
      </c>
      <c r="F72" s="7" t="s">
        <v>170</v>
      </c>
      <c r="G72" s="8" t="s">
        <v>5</v>
      </c>
      <c r="H72" s="1" t="s">
        <v>6</v>
      </c>
      <c r="I72" s="40" t="s">
        <v>33</v>
      </c>
      <c r="J72" s="6"/>
    </row>
    <row r="73" spans="1:10" ht="21">
      <c r="A73" s="1" t="s">
        <v>87</v>
      </c>
      <c r="B73" s="1" t="s">
        <v>308</v>
      </c>
      <c r="C73" s="51" t="str">
        <f>HYPERLINK("https://www.library.pref.chiba.lg.jp/licsxp-iopac/WOpacMsgNewListToTifTilDetailAction.do?tilcod=1000000952063","柏のむかしばなし")</f>
        <v>柏のむかしばなし</v>
      </c>
      <c r="D73" s="8" t="s">
        <v>9</v>
      </c>
      <c r="E73" s="7">
        <v>1985</v>
      </c>
      <c r="F73" s="7" t="s">
        <v>170</v>
      </c>
      <c r="G73" s="8" t="s">
        <v>5</v>
      </c>
      <c r="H73" s="1" t="s">
        <v>6</v>
      </c>
      <c r="I73" s="40" t="s">
        <v>40</v>
      </c>
      <c r="J73" s="6"/>
    </row>
    <row r="74" spans="1:10" ht="21">
      <c r="A74" s="1" t="s">
        <v>88</v>
      </c>
      <c r="B74" s="1" t="s">
        <v>310</v>
      </c>
      <c r="C74" s="51" t="str">
        <f>HYPERLINK("https://www.library.pref.chiba.lg.jp/licsxp-iopac/WOpacMsgNewListToTifTilDetailAction.do?tilcod=1000000952063","柏のむかしばなし")</f>
        <v>柏のむかしばなし</v>
      </c>
      <c r="D74" s="8" t="s">
        <v>9</v>
      </c>
      <c r="E74" s="7">
        <v>1985</v>
      </c>
      <c r="F74" s="7" t="s">
        <v>375</v>
      </c>
      <c r="G74" s="8" t="s">
        <v>5</v>
      </c>
      <c r="H74" s="1" t="s">
        <v>6</v>
      </c>
      <c r="I74" s="40" t="s">
        <v>39</v>
      </c>
      <c r="J74" s="6"/>
    </row>
    <row r="75" spans="1:10" ht="21">
      <c r="A75" s="1" t="s">
        <v>216</v>
      </c>
      <c r="B75" s="1" t="s">
        <v>311</v>
      </c>
      <c r="C75" s="51" t="str">
        <f>HYPERLINK("https://www.library.pref.chiba.lg.jp/licsxp-iopac/WOpacMsgNewListToTifTilDetailAction.do?tilcod=1000000952063","柏のむかしばなし")</f>
        <v>柏のむかしばなし</v>
      </c>
      <c r="D75" s="8" t="s">
        <v>9</v>
      </c>
      <c r="E75" s="7">
        <v>1985</v>
      </c>
      <c r="F75" s="7" t="s">
        <v>170</v>
      </c>
      <c r="G75" s="8" t="s">
        <v>5</v>
      </c>
      <c r="H75" s="1" t="s">
        <v>6</v>
      </c>
      <c r="I75" s="40" t="s">
        <v>42</v>
      </c>
      <c r="J75" s="6"/>
    </row>
    <row r="76" spans="1:10" ht="21">
      <c r="A76" s="1" t="s">
        <v>89</v>
      </c>
      <c r="B76" s="1" t="s">
        <v>312</v>
      </c>
      <c r="C76" s="52" t="str">
        <f>HYPERLINK("https://www.library.pref.chiba.lg.jp/licsxp-iopac/WOpacMsgNewListToTifTilDetailAction.do?tilcod=1000000844466","柏・我孫子のむかし話")</f>
        <v>柏・我孫子のむかし話</v>
      </c>
      <c r="D76" s="8" t="s">
        <v>376</v>
      </c>
      <c r="E76" s="7">
        <v>1984</v>
      </c>
      <c r="F76" s="7" t="s">
        <v>377</v>
      </c>
      <c r="G76" s="8" t="s">
        <v>5</v>
      </c>
      <c r="H76" s="1" t="s">
        <v>6</v>
      </c>
      <c r="I76" s="40" t="s">
        <v>46</v>
      </c>
      <c r="J76" s="6"/>
    </row>
    <row r="77" spans="1:10" ht="27">
      <c r="A77" s="29" t="s">
        <v>217</v>
      </c>
      <c r="B77" s="29" t="s">
        <v>313</v>
      </c>
      <c r="C77" s="51" t="str">
        <f>HYPERLINK("https://www.library.pref.chiba.lg.jp/licsxp-iopac/WOpacMsgNewListToTifTilDetailAction.do?tilcod=1000000579251","謎のなんじゃもんじゃ　千葉の民話")</f>
        <v>謎のなんじゃもんじゃ　千葉の民話</v>
      </c>
      <c r="D77" s="34" t="s">
        <v>117</v>
      </c>
      <c r="E77" s="30">
        <v>1996</v>
      </c>
      <c r="F77" s="30" t="s">
        <v>118</v>
      </c>
      <c r="G77" s="34" t="s">
        <v>119</v>
      </c>
      <c r="H77" s="34" t="s">
        <v>218</v>
      </c>
      <c r="I77" s="32"/>
      <c r="J77" s="35"/>
    </row>
    <row r="78" spans="1:10" ht="27">
      <c r="A78" s="1" t="s">
        <v>90</v>
      </c>
      <c r="B78" s="1" t="s">
        <v>314</v>
      </c>
      <c r="C78" s="52" t="str">
        <f>HYPERLINK("https://www.library.pref.chiba.lg.jp/licsxp-iopac/WOpacMsgNewListToTifTilDetailAction.do?tilcod=1000000855686","千葉の伝説")</f>
        <v>千葉の伝説</v>
      </c>
      <c r="D78" s="8" t="s">
        <v>18</v>
      </c>
      <c r="E78" s="7">
        <v>1981</v>
      </c>
      <c r="F78" s="7" t="s">
        <v>19</v>
      </c>
      <c r="G78" s="8" t="s">
        <v>5</v>
      </c>
      <c r="H78" s="1" t="s">
        <v>16</v>
      </c>
      <c r="I78" s="40" t="s">
        <v>20</v>
      </c>
      <c r="J78" s="6"/>
    </row>
    <row r="79" spans="1:10" ht="21">
      <c r="A79" s="1" t="s">
        <v>90</v>
      </c>
      <c r="B79" s="1" t="s">
        <v>314</v>
      </c>
      <c r="C79" s="51" t="str">
        <f>HYPERLINK("https://www.library.pref.chiba.lg.jp/licsxp-iopac/WOpacMsgNewListToTifTilDetailAction.do?tilcod=1000000952063","柏のむかしばなし")</f>
        <v>柏のむかしばなし</v>
      </c>
      <c r="D79" s="8" t="s">
        <v>315</v>
      </c>
      <c r="E79" s="7">
        <v>1985</v>
      </c>
      <c r="F79" s="7" t="s">
        <v>170</v>
      </c>
      <c r="G79" s="8" t="s">
        <v>5</v>
      </c>
      <c r="H79" s="1" t="s">
        <v>6</v>
      </c>
      <c r="I79" s="40" t="s">
        <v>29</v>
      </c>
      <c r="J79" s="6"/>
    </row>
    <row r="80" spans="1:10" ht="13.5">
      <c r="A80" s="29" t="s">
        <v>219</v>
      </c>
      <c r="B80" s="29" t="s">
        <v>316</v>
      </c>
      <c r="C80" s="51" t="str">
        <f>HYPERLINK("https://www.library.pref.chiba.lg.jp/licsxp-iopac/WOpacMsgNewListToTifTilDetailAction.do?tilcod=1000000731360","房総の伝説")</f>
        <v>房総の伝説</v>
      </c>
      <c r="D80" s="34" t="s">
        <v>123</v>
      </c>
      <c r="E80" s="30">
        <v>1976</v>
      </c>
      <c r="F80" s="30" t="s">
        <v>124</v>
      </c>
      <c r="G80" s="34" t="s">
        <v>125</v>
      </c>
      <c r="H80" s="34" t="s">
        <v>126</v>
      </c>
      <c r="I80" s="32" t="s">
        <v>220</v>
      </c>
      <c r="J80" s="35"/>
    </row>
    <row r="81" spans="1:10" ht="21">
      <c r="A81" s="1" t="s">
        <v>91</v>
      </c>
      <c r="B81" s="1" t="s">
        <v>317</v>
      </c>
      <c r="C81" s="52" t="str">
        <f>HYPERLINK("https://www.library.pref.chiba.lg.jp/licsxp-iopac/WOpacMsgNewListToTifTilDetailAction.do?tilcod=1000000935337","千葉県ふるさとのむかし話")</f>
        <v>千葉県ふるさとのむかし話</v>
      </c>
      <c r="D81" s="8" t="s">
        <v>25</v>
      </c>
      <c r="E81" s="7">
        <v>1995</v>
      </c>
      <c r="F81" s="7" t="s">
        <v>57</v>
      </c>
      <c r="G81" s="8" t="s">
        <v>5</v>
      </c>
      <c r="H81" s="1" t="s">
        <v>16</v>
      </c>
      <c r="I81" s="40" t="s">
        <v>26</v>
      </c>
      <c r="J81" s="6"/>
    </row>
    <row r="82" spans="1:10" ht="27">
      <c r="A82" s="34" t="s">
        <v>221</v>
      </c>
      <c r="B82" s="34" t="s">
        <v>378</v>
      </c>
      <c r="C82" s="52" t="str">
        <f>HYPERLINK("https://www.library.pref.chiba.lg.jp/licsxp-iopac/WOpacMsgNewListToTifTilDetailAction.do?tilcod=1000000759900","房総の不思議な話、珍しい話")</f>
        <v>房総の不思議な話、珍しい話</v>
      </c>
      <c r="D82" s="34" t="s">
        <v>155</v>
      </c>
      <c r="E82" s="30">
        <v>1983</v>
      </c>
      <c r="F82" s="39" t="s">
        <v>156</v>
      </c>
      <c r="G82" s="29" t="s">
        <v>157</v>
      </c>
      <c r="H82" s="34" t="s">
        <v>158</v>
      </c>
      <c r="I82" s="32" t="s">
        <v>222</v>
      </c>
      <c r="J82" s="30"/>
    </row>
    <row r="83" spans="1:10" ht="21">
      <c r="A83" s="1" t="s">
        <v>92</v>
      </c>
      <c r="B83" s="1" t="s">
        <v>318</v>
      </c>
      <c r="C83" s="51" t="str">
        <f>HYPERLINK("https://www.library.pref.chiba.lg.jp/licsxp-iopac/WOpacMsgNewListToTifTilDetailAction.do?tilcod=1000000952063","柏のむかしばなし")</f>
        <v>柏のむかしばなし</v>
      </c>
      <c r="D83" s="8" t="s">
        <v>379</v>
      </c>
      <c r="E83" s="7">
        <v>1985</v>
      </c>
      <c r="F83" s="7" t="s">
        <v>380</v>
      </c>
      <c r="G83" s="8" t="s">
        <v>5</v>
      </c>
      <c r="H83" s="1" t="s">
        <v>6</v>
      </c>
      <c r="I83" s="40" t="s">
        <v>34</v>
      </c>
      <c r="J83" s="6"/>
    </row>
    <row r="84" spans="1:10" ht="21">
      <c r="A84" s="1" t="s">
        <v>108</v>
      </c>
      <c r="B84" s="1" t="s">
        <v>319</v>
      </c>
      <c r="C84" s="52" t="str">
        <f>HYPERLINK("https://www.library.pref.chiba.lg.jp/licsxp-iopac/WOpacMsgNewListToTifTilDetailAction.do?tilcod=1000000734464","房総昔話散歩")</f>
        <v>房総昔話散歩</v>
      </c>
      <c r="D84" s="8" t="s">
        <v>24</v>
      </c>
      <c r="E84" s="7">
        <v>1973</v>
      </c>
      <c r="F84" s="7" t="s">
        <v>223</v>
      </c>
      <c r="G84" s="8" t="s">
        <v>5</v>
      </c>
      <c r="H84" s="1" t="s">
        <v>16</v>
      </c>
      <c r="I84" s="40"/>
      <c r="J84" s="6"/>
    </row>
    <row r="85" spans="1:10" ht="21">
      <c r="A85" s="1" t="s">
        <v>93</v>
      </c>
      <c r="B85" s="1" t="s">
        <v>320</v>
      </c>
      <c r="C85" s="51" t="str">
        <f>HYPERLINK("https://www.library.pref.chiba.lg.jp/licsxp-iopac/WOpacMsgNewListToTifTilDetailAction.do?tilcod=1000000844473","房総むかしばなし　その１")</f>
        <v>房総むかしばなし　その１</v>
      </c>
      <c r="D85" s="8" t="s">
        <v>47</v>
      </c>
      <c r="E85" s="7">
        <v>1978</v>
      </c>
      <c r="F85" s="7" t="s">
        <v>58</v>
      </c>
      <c r="G85" s="8" t="s">
        <v>15</v>
      </c>
      <c r="H85" s="1" t="s">
        <v>16</v>
      </c>
      <c r="I85" s="40" t="s">
        <v>17</v>
      </c>
      <c r="J85" s="6"/>
    </row>
    <row r="86" spans="1:10" ht="21">
      <c r="A86" s="1" t="s">
        <v>67</v>
      </c>
      <c r="B86" s="1" t="s">
        <v>321</v>
      </c>
      <c r="C86" s="52" t="str">
        <f>HYPERLINK("https://www.library.pref.chiba.lg.jp/licsxp-iopac/WOpacMsgNewListToTifTilDetailAction.do?tilcod=1000000844466","柏・我孫子のむかし話")</f>
        <v>柏・我孫子のむかし話</v>
      </c>
      <c r="D86" s="8" t="s">
        <v>265</v>
      </c>
      <c r="E86" s="7">
        <v>1984</v>
      </c>
      <c r="F86" s="7" t="s">
        <v>381</v>
      </c>
      <c r="G86" s="8" t="s">
        <v>5</v>
      </c>
      <c r="H86" s="1" t="s">
        <v>287</v>
      </c>
      <c r="I86" s="40" t="s">
        <v>23</v>
      </c>
      <c r="J86" s="6"/>
    </row>
    <row r="87" spans="1:10" ht="21">
      <c r="A87" s="1" t="s">
        <v>94</v>
      </c>
      <c r="B87" s="1" t="s">
        <v>322</v>
      </c>
      <c r="C87" s="51" t="str">
        <f>HYPERLINK("https://www.library.pref.chiba.lg.jp/licsxp-iopac/WOpacMsgNewListToTifTilDetailAction.do?tilcod=1000000952063","柏のむかしばなし")</f>
        <v>柏のむかしばなし</v>
      </c>
      <c r="D87" s="8" t="s">
        <v>299</v>
      </c>
      <c r="E87" s="7">
        <v>1985</v>
      </c>
      <c r="F87" s="7" t="s">
        <v>300</v>
      </c>
      <c r="G87" s="8" t="s">
        <v>5</v>
      </c>
      <c r="H87" s="1" t="s">
        <v>6</v>
      </c>
      <c r="I87" s="40" t="s">
        <v>35</v>
      </c>
      <c r="J87" s="6"/>
    </row>
    <row r="88" spans="1:10" ht="21">
      <c r="A88" s="2" t="s">
        <v>95</v>
      </c>
      <c r="B88" s="2" t="s">
        <v>323</v>
      </c>
      <c r="C88" s="51" t="str">
        <f>HYPERLINK("https://www.library.pref.chiba.lg.jp/licsxp-iopac/WOpacMsgNewListToTifTilDetailAction.do?tilcod=1000000952063","柏のむかしばなし")</f>
        <v>柏のむかしばなし</v>
      </c>
      <c r="D88" s="8" t="s">
        <v>280</v>
      </c>
      <c r="E88" s="7">
        <v>1985</v>
      </c>
      <c r="F88" s="7" t="s">
        <v>382</v>
      </c>
      <c r="G88" s="8" t="s">
        <v>5</v>
      </c>
      <c r="H88" s="1" t="s">
        <v>6</v>
      </c>
      <c r="I88" s="40"/>
      <c r="J88" s="6"/>
    </row>
    <row r="89" spans="1:10" ht="21">
      <c r="A89" s="1" t="s">
        <v>96</v>
      </c>
      <c r="B89" s="1" t="s">
        <v>324</v>
      </c>
      <c r="C89" s="52" t="str">
        <f>HYPERLINK("https://www.library.pref.chiba.lg.jp/licsxp-iopac/WOpacMsgNewListToTifTilDetailAction.do?tilcod=1000000844466","柏・我孫子のむかし話")</f>
        <v>柏・我孫子のむかし話</v>
      </c>
      <c r="D89" s="8" t="s">
        <v>152</v>
      </c>
      <c r="E89" s="7">
        <v>1984</v>
      </c>
      <c r="F89" s="7" t="s">
        <v>153</v>
      </c>
      <c r="G89" s="8" t="s">
        <v>5</v>
      </c>
      <c r="H89" s="1" t="s">
        <v>6</v>
      </c>
      <c r="I89" s="40" t="s">
        <v>12</v>
      </c>
      <c r="J89" s="6"/>
    </row>
    <row r="90" spans="1:10" ht="40.5">
      <c r="A90" s="34" t="s">
        <v>224</v>
      </c>
      <c r="B90" s="34" t="s">
        <v>325</v>
      </c>
      <c r="C90" s="51" t="str">
        <f>HYPERLINK("https://www.library.pref.chiba.lg.jp/licsxp-iopac/WOpacMsgNewListToTifTilDetailAction.do?tilcod=1000000853620","鎌ヶ谷の民話")</f>
        <v>鎌ヶ谷の民話</v>
      </c>
      <c r="D90" s="29" t="s">
        <v>174</v>
      </c>
      <c r="E90" s="30">
        <v>1986</v>
      </c>
      <c r="F90" s="31" t="s">
        <v>175</v>
      </c>
      <c r="G90" s="29" t="s">
        <v>135</v>
      </c>
      <c r="H90" s="29" t="s">
        <v>176</v>
      </c>
      <c r="I90" s="32" t="s">
        <v>225</v>
      </c>
      <c r="J90" s="30"/>
    </row>
    <row r="91" spans="1:10" ht="27">
      <c r="A91" s="34" t="s">
        <v>226</v>
      </c>
      <c r="B91" s="34" t="s">
        <v>383</v>
      </c>
      <c r="C91" s="52" t="str">
        <f>HYPERLINK("https://www.library.pref.chiba.lg.jp/licsxp-iopac/WOpacMsgNewListToTifTilDetailAction.do?tilcod=1000000759900","房総の不思議な話、珍しい話")</f>
        <v>房総の不思議な話、珍しい話</v>
      </c>
      <c r="D91" s="34" t="s">
        <v>155</v>
      </c>
      <c r="E91" s="30">
        <v>1983</v>
      </c>
      <c r="F91" s="39" t="s">
        <v>156</v>
      </c>
      <c r="G91" s="29" t="s">
        <v>157</v>
      </c>
      <c r="H91" s="34" t="s">
        <v>227</v>
      </c>
      <c r="I91" s="32" t="s">
        <v>228</v>
      </c>
      <c r="J91" s="30"/>
    </row>
    <row r="92" spans="1:10" ht="27">
      <c r="A92" s="29" t="s">
        <v>229</v>
      </c>
      <c r="B92" s="29" t="s">
        <v>384</v>
      </c>
      <c r="C92" s="51" t="str">
        <f>HYPERLINK("https://www.library.pref.chiba.lg.jp/licsxp-iopac/WOpacMsgNewListToTifTilDetailAction.do?tilcod=1000000579251","謎のなんじゃもんじゃ　千葉の民話")</f>
        <v>謎のなんじゃもんじゃ　千葉の民話</v>
      </c>
      <c r="D92" s="34" t="s">
        <v>117</v>
      </c>
      <c r="E92" s="30">
        <v>1996</v>
      </c>
      <c r="F92" s="30" t="s">
        <v>118</v>
      </c>
      <c r="G92" s="34" t="s">
        <v>119</v>
      </c>
      <c r="H92" s="34" t="s">
        <v>202</v>
      </c>
      <c r="I92" s="32" t="s">
        <v>230</v>
      </c>
      <c r="J92" s="35"/>
    </row>
    <row r="93" spans="1:10" ht="27">
      <c r="A93" s="29" t="s">
        <v>231</v>
      </c>
      <c r="B93" s="29" t="s">
        <v>385</v>
      </c>
      <c r="C93" s="51" t="str">
        <f>HYPERLINK("https://www.library.pref.chiba.lg.jp/licsxp-iopac/WOpacMsgNewListToTifTilDetailAction.do?tilcod=1000000871997","房総の伝説")</f>
        <v>房総の伝説</v>
      </c>
      <c r="D93" s="29" t="s">
        <v>111</v>
      </c>
      <c r="E93" s="30">
        <v>1975</v>
      </c>
      <c r="F93" s="31" t="s">
        <v>112</v>
      </c>
      <c r="G93" s="29" t="s">
        <v>113</v>
      </c>
      <c r="H93" s="29" t="s">
        <v>199</v>
      </c>
      <c r="I93" s="32" t="s">
        <v>232</v>
      </c>
      <c r="J93" s="33"/>
    </row>
    <row r="94" spans="1:10" ht="13.5">
      <c r="A94" s="29" t="s">
        <v>233</v>
      </c>
      <c r="B94" s="29" t="s">
        <v>327</v>
      </c>
      <c r="C94" s="51" t="str">
        <f>HYPERLINK("https://www.library.pref.chiba.lg.jp/licsxp-iopac/WOpacMsgNewListToTifTilDetailAction.do?tilcod=1000000731360","房総の伝説")</f>
        <v>房総の伝説</v>
      </c>
      <c r="D94" s="34" t="s">
        <v>123</v>
      </c>
      <c r="E94" s="30">
        <v>1976</v>
      </c>
      <c r="F94" s="30" t="s">
        <v>124</v>
      </c>
      <c r="G94" s="34" t="s">
        <v>125</v>
      </c>
      <c r="H94" s="34" t="s">
        <v>126</v>
      </c>
      <c r="I94" s="32" t="s">
        <v>234</v>
      </c>
      <c r="J94" s="35"/>
    </row>
    <row r="95" spans="1:10" ht="21">
      <c r="A95" s="1" t="s">
        <v>97</v>
      </c>
      <c r="B95" s="1" t="s">
        <v>328</v>
      </c>
      <c r="C95" s="52" t="str">
        <f>HYPERLINK("https://www.library.pref.chiba.lg.jp/licsxp-iopac/WOpacMsgNewListToTifTilDetailAction.do?tilcod=1000000844466","柏・我孫子のむかし話")</f>
        <v>柏・我孫子のむかし話</v>
      </c>
      <c r="D95" s="8" t="s">
        <v>386</v>
      </c>
      <c r="E95" s="7">
        <v>1984</v>
      </c>
      <c r="F95" s="7" t="s">
        <v>365</v>
      </c>
      <c r="G95" s="8" t="s">
        <v>5</v>
      </c>
      <c r="H95" s="1" t="s">
        <v>6</v>
      </c>
      <c r="I95" s="40" t="s">
        <v>387</v>
      </c>
      <c r="J95" s="6"/>
    </row>
    <row r="96" spans="1:10" ht="21">
      <c r="A96" s="1" t="s">
        <v>68</v>
      </c>
      <c r="B96" s="1" t="s">
        <v>330</v>
      </c>
      <c r="C96" s="52" t="str">
        <f>HYPERLINK("https://www.library.pref.chiba.lg.jp/licsxp-iopac/WOpacMsgNewListToTifTilDetailAction.do?tilcod=1000000844466","柏・我孫子のむかし話")</f>
        <v>柏・我孫子のむかし話</v>
      </c>
      <c r="D96" s="8" t="s">
        <v>152</v>
      </c>
      <c r="E96" s="7">
        <v>1984</v>
      </c>
      <c r="F96" s="7" t="s">
        <v>153</v>
      </c>
      <c r="G96" s="8" t="s">
        <v>5</v>
      </c>
      <c r="H96" s="1" t="s">
        <v>181</v>
      </c>
      <c r="I96" s="40"/>
      <c r="J96" s="6"/>
    </row>
    <row r="97" spans="1:10" ht="21">
      <c r="A97" s="1" t="s">
        <v>98</v>
      </c>
      <c r="B97" s="1" t="s">
        <v>331</v>
      </c>
      <c r="C97" s="51" t="str">
        <f>HYPERLINK("https://www.library.pref.chiba.lg.jp/licsxp-iopac/WOpacMsgNewListToTifTilDetailAction.do?tilcod=1000000952063","柏のむかしばなし")</f>
        <v>柏のむかしばなし</v>
      </c>
      <c r="D97" s="8" t="s">
        <v>388</v>
      </c>
      <c r="E97" s="7">
        <v>1985</v>
      </c>
      <c r="F97" s="7" t="s">
        <v>170</v>
      </c>
      <c r="G97" s="8" t="s">
        <v>5</v>
      </c>
      <c r="H97" s="1" t="s">
        <v>6</v>
      </c>
      <c r="I97" s="40"/>
      <c r="J97" s="6"/>
    </row>
    <row r="98" spans="1:10" ht="27">
      <c r="A98" s="29" t="s">
        <v>235</v>
      </c>
      <c r="B98" s="29" t="s">
        <v>389</v>
      </c>
      <c r="C98" s="51" t="str">
        <f>HYPERLINK("https://www.library.pref.chiba.lg.jp/licsxp-iopac/WOpacMsgNewListToTifTilDetailAction.do?tilcod=1000000871997","房総の伝説")</f>
        <v>房総の伝説</v>
      </c>
      <c r="D98" s="29" t="s">
        <v>111</v>
      </c>
      <c r="E98" s="30">
        <v>1975</v>
      </c>
      <c r="F98" s="31" t="s">
        <v>112</v>
      </c>
      <c r="G98" s="29" t="s">
        <v>113</v>
      </c>
      <c r="H98" s="29" t="s">
        <v>227</v>
      </c>
      <c r="I98" s="32" t="s">
        <v>115</v>
      </c>
      <c r="J98" s="33"/>
    </row>
    <row r="99" spans="1:10" ht="21">
      <c r="A99" s="1" t="s">
        <v>390</v>
      </c>
      <c r="B99" s="1" t="s">
        <v>332</v>
      </c>
      <c r="C99" s="51" t="str">
        <f>HYPERLINK("https://www.library.pref.chiba.lg.jp/licsxp-iopac/WOpacMsgNewListToTifTilDetailAction.do?tilcod=1000000952063","柏のむかしばなし")</f>
        <v>柏のむかしばなし</v>
      </c>
      <c r="D99" s="8" t="s">
        <v>9</v>
      </c>
      <c r="E99" s="7">
        <v>1985</v>
      </c>
      <c r="F99" s="7" t="s">
        <v>170</v>
      </c>
      <c r="G99" s="8" t="s">
        <v>5</v>
      </c>
      <c r="H99" s="1" t="s">
        <v>6</v>
      </c>
      <c r="I99" s="40" t="s">
        <v>31</v>
      </c>
      <c r="J99" s="6"/>
    </row>
    <row r="100" spans="1:10" ht="27">
      <c r="A100" s="29" t="s">
        <v>236</v>
      </c>
      <c r="B100" s="32" t="s">
        <v>333</v>
      </c>
      <c r="C100" s="53" t="str">
        <f>HYPERLINK("https://www.library.pref.chiba.lg.jp/licsxp-iopac/WOpacMsgNewListToTifTilDetailAction.do?tilcod=1000000761885","房総の秘められた話、奇々怪々な話")</f>
        <v>房総の秘められた話、奇々怪々な話</v>
      </c>
      <c r="D100" s="29" t="s">
        <v>155</v>
      </c>
      <c r="E100" s="30">
        <v>1983</v>
      </c>
      <c r="F100" s="31" t="s">
        <v>198</v>
      </c>
      <c r="G100" s="32" t="s">
        <v>142</v>
      </c>
      <c r="H100" s="29" t="s">
        <v>237</v>
      </c>
      <c r="I100" s="29" t="s">
        <v>238</v>
      </c>
      <c r="J100" s="33"/>
    </row>
    <row r="101" spans="1:10" ht="27">
      <c r="A101" s="29" t="s">
        <v>239</v>
      </c>
      <c r="B101" s="28" t="s">
        <v>391</v>
      </c>
      <c r="C101" s="51" t="str">
        <f>HYPERLINK("https://www.library.pref.chiba.lg.jp/licsxp-iopac/WOpacMsgNewListToTifTilDetailAction.do?tilcod=1000000886364","房総・民話撰")</f>
        <v>房総・民話撰</v>
      </c>
      <c r="D101" s="29" t="s">
        <v>133</v>
      </c>
      <c r="E101" s="38">
        <v>1991</v>
      </c>
      <c r="F101" s="31" t="s">
        <v>134</v>
      </c>
      <c r="G101" s="29" t="s">
        <v>135</v>
      </c>
      <c r="H101" s="29" t="s">
        <v>16</v>
      </c>
      <c r="I101" s="32" t="s">
        <v>240</v>
      </c>
      <c r="J101" s="38"/>
    </row>
    <row r="102" spans="1:10" ht="21">
      <c r="A102" s="1" t="s">
        <v>99</v>
      </c>
      <c r="B102" s="1" t="s">
        <v>334</v>
      </c>
      <c r="C102" s="51" t="str">
        <f>HYPERLINK("https://www.library.pref.chiba.lg.jp/licsxp-iopac/WOpacMsgNewListToTifTilDetailAction.do?tilcod=1000000952063","柏のむかしばなし")</f>
        <v>柏のむかしばなし</v>
      </c>
      <c r="D102" s="8" t="s">
        <v>9</v>
      </c>
      <c r="E102" s="7">
        <v>1985</v>
      </c>
      <c r="F102" s="7" t="s">
        <v>170</v>
      </c>
      <c r="G102" s="8" t="s">
        <v>5</v>
      </c>
      <c r="H102" s="1" t="s">
        <v>6</v>
      </c>
      <c r="I102" s="40"/>
      <c r="J102" s="6"/>
    </row>
    <row r="103" spans="1:10" ht="27">
      <c r="A103" s="34" t="s">
        <v>241</v>
      </c>
      <c r="B103" s="34" t="s">
        <v>335</v>
      </c>
      <c r="C103" s="51" t="str">
        <f>HYPERLINK("https://www.library.pref.chiba.lg.jp/licsxp-iopac/WOpacMsgNewListToTifTilDetailAction.do?tilcod=1000000609668","白井の伝説と文化財　平成十三年度企画展記録集")</f>
        <v>白井の伝説と文化財　平成十三年度企画展記録集</v>
      </c>
      <c r="D103" s="34" t="s">
        <v>161</v>
      </c>
      <c r="E103" s="30">
        <v>2002</v>
      </c>
      <c r="F103" s="39" t="s">
        <v>162</v>
      </c>
      <c r="G103" s="29" t="s">
        <v>135</v>
      </c>
      <c r="H103" s="34" t="s">
        <v>242</v>
      </c>
      <c r="I103" s="32" t="s">
        <v>243</v>
      </c>
      <c r="J103" s="30"/>
    </row>
    <row r="104" spans="1:10" ht="27">
      <c r="A104" s="29" t="s">
        <v>244</v>
      </c>
      <c r="B104" s="29" t="s">
        <v>336</v>
      </c>
      <c r="C104" s="51" t="str">
        <f>HYPERLINK("https://www.library.pref.chiba.lg.jp/licsxp-iopac/WOpacMsgNewListToTifTilDetailAction.do?tilcod=1000000886364","房総・民話撰")</f>
        <v>房総・民話撰</v>
      </c>
      <c r="D104" s="29" t="s">
        <v>133</v>
      </c>
      <c r="E104" s="38">
        <v>1991</v>
      </c>
      <c r="F104" s="31" t="s">
        <v>134</v>
      </c>
      <c r="G104" s="29" t="s">
        <v>135</v>
      </c>
      <c r="H104" s="41" t="s">
        <v>16</v>
      </c>
      <c r="I104" s="36" t="s">
        <v>245</v>
      </c>
      <c r="J104" s="38"/>
    </row>
    <row r="105" spans="1:10" ht="21">
      <c r="A105" s="1" t="s">
        <v>100</v>
      </c>
      <c r="B105" s="1" t="s">
        <v>337</v>
      </c>
      <c r="C105" s="51" t="str">
        <f>HYPERLINK("https://www.library.pref.chiba.lg.jp/licsxp-iopac/WOpacMsgNewListToTifTilDetailAction.do?tilcod=1000000952063","柏のむかしばなし")</f>
        <v>柏のむかしばなし</v>
      </c>
      <c r="D105" s="8" t="s">
        <v>9</v>
      </c>
      <c r="E105" s="7">
        <v>1985</v>
      </c>
      <c r="F105" s="7" t="s">
        <v>170</v>
      </c>
      <c r="G105" s="8" t="s">
        <v>5</v>
      </c>
      <c r="H105" s="1" t="s">
        <v>6</v>
      </c>
      <c r="I105" s="40" t="s">
        <v>36</v>
      </c>
      <c r="J105" s="6"/>
    </row>
    <row r="106" spans="1:10" ht="21">
      <c r="A106" s="1" t="s">
        <v>70</v>
      </c>
      <c r="B106" s="1" t="s">
        <v>338</v>
      </c>
      <c r="C106" s="52" t="str">
        <f>HYPERLINK("https://www.library.pref.chiba.lg.jp/licsxp-iopac/WOpacMsgNewListToTifTilDetailAction.do?tilcod=1000000844466","柏・我孫子のむかし話")</f>
        <v>柏・我孫子のむかし話</v>
      </c>
      <c r="D106" s="8" t="s">
        <v>152</v>
      </c>
      <c r="E106" s="7">
        <v>1984</v>
      </c>
      <c r="F106" s="7" t="s">
        <v>153</v>
      </c>
      <c r="G106" s="8" t="s">
        <v>5</v>
      </c>
      <c r="H106" s="1" t="s">
        <v>181</v>
      </c>
      <c r="I106" s="40"/>
      <c r="J106" s="6"/>
    </row>
    <row r="107" spans="1:10" ht="21">
      <c r="A107" s="1" t="s">
        <v>101</v>
      </c>
      <c r="B107" s="1" t="s">
        <v>339</v>
      </c>
      <c r="C107" s="51" t="str">
        <f>HYPERLINK("https://www.library.pref.chiba.lg.jp/licsxp-iopac/WOpacMsgNewListToTifTilDetailAction.do?tilcod=1000000952063","柏のむかしばなし")</f>
        <v>柏のむかしばなし</v>
      </c>
      <c r="D107" s="8" t="s">
        <v>9</v>
      </c>
      <c r="E107" s="7">
        <v>1985</v>
      </c>
      <c r="F107" s="7" t="s">
        <v>170</v>
      </c>
      <c r="G107" s="8" t="s">
        <v>5</v>
      </c>
      <c r="H107" s="1" t="s">
        <v>6</v>
      </c>
      <c r="I107" s="40" t="s">
        <v>32</v>
      </c>
      <c r="J107" s="6"/>
    </row>
    <row r="108" spans="1:10" ht="21">
      <c r="A108" s="1" t="s">
        <v>102</v>
      </c>
      <c r="B108" s="1" t="s">
        <v>340</v>
      </c>
      <c r="C108" s="51" t="str">
        <f>HYPERLINK("https://www.library.pref.chiba.lg.jp/licsxp-iopac/WOpacMsgNewListToTifTilDetailAction.do?tilcod=1000000952063","柏のむかしばなし")</f>
        <v>柏のむかしばなし</v>
      </c>
      <c r="D108" s="8" t="s">
        <v>392</v>
      </c>
      <c r="E108" s="7">
        <v>1985</v>
      </c>
      <c r="F108" s="7" t="s">
        <v>170</v>
      </c>
      <c r="G108" s="8" t="s">
        <v>5</v>
      </c>
      <c r="H108" s="1" t="s">
        <v>6</v>
      </c>
      <c r="I108" s="40" t="s">
        <v>31</v>
      </c>
      <c r="J108" s="6"/>
    </row>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4" ht="21"/>
    <row r="175" ht="21"/>
    <row r="176" ht="21"/>
    <row r="177" ht="21"/>
    <row r="178" ht="21"/>
    <row r="179" ht="21"/>
    <row r="180" ht="21"/>
    <row r="181" ht="21"/>
    <row r="182" ht="21"/>
    <row r="183" ht="21"/>
    <row r="184" ht="21"/>
    <row r="185" ht="21"/>
    <row r="186" ht="21"/>
    <row r="187"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10" ht="21"/>
    <row r="311" ht="21"/>
    <row r="312" ht="21"/>
    <row r="313" ht="21"/>
    <row r="314" ht="21"/>
    <row r="315" ht="21"/>
    <row r="316" ht="21"/>
    <row r="317" ht="21"/>
    <row r="318" ht="21"/>
    <row r="319" ht="21"/>
    <row r="320" ht="21"/>
    <row r="321" ht="21"/>
    <row r="322" ht="21"/>
    <row r="323" ht="21"/>
    <row r="324" ht="21"/>
    <row r="325" ht="21"/>
    <row r="326" ht="21"/>
    <row r="327" ht="21"/>
    <row r="328" ht="21"/>
    <row r="330" ht="21"/>
    <row r="331" ht="21"/>
    <row r="332" ht="21"/>
    <row r="333" ht="21"/>
    <row r="334" ht="21"/>
    <row r="335" ht="21"/>
    <row r="336" ht="21"/>
    <row r="337" ht="21"/>
    <row r="338" ht="21"/>
    <row r="339" ht="21"/>
    <row r="340" ht="21"/>
    <row r="341" ht="21"/>
    <row r="342" ht="21"/>
    <row r="343" ht="21"/>
    <row r="344"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90" ht="21"/>
    <row r="391" ht="21"/>
    <row r="392" ht="21"/>
    <row r="393" ht="21"/>
    <row r="394" ht="21"/>
    <row r="395" ht="21"/>
    <row r="396" ht="21"/>
    <row r="397" ht="21"/>
    <row r="399" ht="21"/>
    <row r="400" ht="21"/>
    <row r="401" ht="21"/>
    <row r="403" ht="21"/>
    <row r="404" ht="21"/>
    <row r="405" ht="21"/>
    <row r="406" ht="21"/>
    <row r="407" ht="21"/>
    <row r="408" ht="21"/>
    <row r="409" ht="21"/>
    <row r="410" ht="21"/>
    <row r="411" ht="21"/>
    <row r="412" ht="21"/>
    <row r="413" ht="21"/>
    <row r="414" ht="21"/>
    <row r="415" ht="21"/>
    <row r="416" ht="21"/>
    <row r="417" ht="21"/>
    <row r="420" ht="21"/>
    <row r="422" ht="21"/>
    <row r="423" ht="21"/>
    <row r="424" ht="21"/>
    <row r="425" ht="21"/>
    <row r="427" ht="21"/>
    <row r="428" ht="21"/>
    <row r="429" ht="21"/>
    <row r="430" ht="21"/>
    <row r="431" ht="21"/>
    <row r="432" ht="21"/>
    <row r="433" ht="21"/>
    <row r="434" ht="21"/>
    <row r="435" ht="21"/>
    <row r="436" ht="21"/>
    <row r="437" ht="21"/>
    <row r="440" ht="21"/>
    <row r="441" ht="21"/>
    <row r="442" ht="21"/>
    <row r="443" ht="21"/>
    <row r="444" ht="21"/>
    <row r="445" ht="21"/>
    <row r="446" ht="21"/>
    <row r="447" ht="21"/>
    <row r="448"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29" ht="21"/>
    <row r="530" ht="21"/>
    <row r="531" ht="21"/>
    <row r="532" ht="21"/>
    <row r="534" ht="21"/>
    <row r="535" ht="21"/>
    <row r="536" ht="21"/>
    <row r="537" ht="21"/>
    <row r="538" ht="21"/>
    <row r="539"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1" ht="21"/>
    <row r="562" ht="21"/>
    <row r="563" ht="21"/>
    <row r="564"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4" ht="21"/>
    <row r="605" ht="21"/>
    <row r="606" ht="21"/>
    <row r="607" ht="21"/>
    <row r="608" ht="21"/>
    <row r="609" ht="21"/>
    <row r="610" ht="21"/>
    <row r="611" ht="21"/>
    <row r="612" ht="21"/>
    <row r="613" ht="21"/>
    <row r="614" ht="21"/>
    <row r="615" ht="21"/>
    <row r="616" ht="21"/>
    <row r="617" ht="21"/>
    <row r="618" ht="21"/>
    <row r="619" ht="21"/>
    <row r="621" ht="21"/>
    <row r="622" ht="21"/>
    <row r="623" ht="21"/>
    <row r="624" ht="21"/>
    <row r="625" ht="21"/>
    <row r="626" ht="21"/>
    <row r="627" ht="21"/>
    <row r="629"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4" ht="21"/>
    <row r="685" ht="21"/>
    <row r="686" ht="21"/>
    <row r="687" ht="21"/>
    <row r="688" ht="21"/>
    <row r="689" ht="21"/>
    <row r="690" ht="21"/>
    <row r="691" ht="21"/>
    <row r="692" ht="21"/>
    <row r="693" ht="21"/>
    <row r="694" ht="21"/>
    <row r="698" ht="21"/>
    <row r="699" ht="21"/>
    <row r="700" ht="21"/>
    <row r="701" ht="21"/>
    <row r="702" ht="21"/>
    <row r="703" ht="21"/>
    <row r="704" ht="21"/>
    <row r="705" ht="21"/>
    <row r="706"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40" ht="21"/>
    <row r="841" ht="21"/>
    <row r="842" ht="21"/>
    <row r="843" ht="21"/>
    <row r="844" ht="21"/>
    <row r="845" ht="21"/>
    <row r="846" ht="21"/>
    <row r="847" ht="21"/>
    <row r="848" ht="21"/>
    <row r="849" ht="21"/>
    <row r="850" ht="21"/>
    <row r="851" ht="21"/>
    <row r="852" ht="21"/>
    <row r="854" ht="21"/>
    <row r="855" ht="21"/>
    <row r="856" ht="21"/>
    <row r="859"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9" ht="21"/>
    <row r="950" ht="21"/>
    <row r="951" ht="21"/>
    <row r="952" ht="21"/>
    <row r="953" ht="21"/>
    <row r="954" ht="21"/>
    <row r="956" ht="21"/>
    <row r="957" ht="21"/>
    <row r="958" ht="21"/>
    <row r="959" ht="21"/>
    <row r="960" ht="21"/>
    <row r="961" ht="21"/>
    <row r="962" ht="21"/>
    <row r="963" ht="21"/>
    <row r="964" ht="21"/>
    <row r="965" ht="21"/>
    <row r="966" ht="21"/>
    <row r="967" ht="21"/>
    <row r="968" ht="21"/>
    <row r="969" ht="21"/>
    <row r="970" ht="21"/>
    <row r="971" ht="21"/>
    <row r="972" ht="21"/>
    <row r="973" ht="21"/>
    <row r="974" ht="21"/>
    <row r="975" ht="21"/>
    <row r="976" ht="21"/>
    <row r="977" ht="21"/>
    <row r="978" ht="21"/>
    <row r="979" ht="21"/>
    <row r="980" ht="21"/>
    <row r="981" ht="21"/>
    <row r="982" ht="21"/>
    <row r="985" ht="21"/>
    <row r="986" ht="21"/>
    <row r="987" ht="21"/>
    <row r="988" ht="21"/>
    <row r="991" ht="21"/>
    <row r="992" ht="21"/>
    <row r="994" ht="21"/>
    <row r="995" ht="21"/>
    <row r="996" ht="21"/>
    <row r="997" ht="21"/>
    <row r="998" ht="21"/>
    <row r="999" ht="21"/>
    <row r="1000" ht="21"/>
    <row r="1001" ht="21"/>
    <row r="1002" ht="21"/>
    <row r="1003" ht="21"/>
    <row r="1004" ht="21"/>
    <row r="1005" ht="21"/>
    <row r="1006" ht="21"/>
    <row r="1008"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4" ht="21"/>
    <row r="1045" ht="21"/>
    <row r="1046" ht="21"/>
    <row r="1049" ht="21"/>
    <row r="1050" ht="21"/>
    <row r="1051" ht="21"/>
    <row r="1052" ht="21"/>
    <row r="1053" ht="21"/>
    <row r="1054" ht="21"/>
    <row r="1055" ht="21"/>
    <row r="1056" ht="21"/>
    <row r="1057" ht="21"/>
    <row r="1058" ht="21"/>
    <row r="1059" ht="21"/>
    <row r="1060" ht="21"/>
    <row r="1061"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5" ht="21"/>
    <row r="1096" ht="21"/>
    <row r="1097" ht="21"/>
    <row r="1098" ht="21"/>
    <row r="1099" ht="21"/>
    <row r="1100" ht="21"/>
    <row r="1101" ht="21"/>
    <row r="1102" ht="21"/>
    <row r="1103" ht="21"/>
    <row r="1104" ht="21"/>
    <row r="1105" ht="21"/>
    <row r="1106" ht="21"/>
    <row r="1107" ht="21"/>
    <row r="1108" ht="21"/>
    <row r="1109" ht="21"/>
    <row r="1110" ht="21"/>
    <row r="1111"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2" ht="21"/>
    <row r="1563" ht="21"/>
    <row r="1564" ht="21"/>
    <row r="1565" ht="21"/>
    <row r="1566" ht="21"/>
    <row r="1567" ht="21"/>
    <row r="1568" ht="21"/>
    <row r="1569" ht="21"/>
    <row r="1570" ht="21"/>
    <row r="1571" ht="21"/>
    <row r="1572" ht="21"/>
    <row r="1573" ht="21"/>
    <row r="1574" ht="21"/>
    <row r="1575" ht="21"/>
    <row r="1576" ht="21"/>
    <row r="1579" ht="21"/>
    <row r="1580" ht="21"/>
    <row r="1581"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6" ht="21"/>
    <row r="1638" ht="21"/>
    <row r="1639" ht="21"/>
    <row r="1640" ht="21"/>
    <row r="1641" ht="21"/>
    <row r="1642" ht="21"/>
    <row r="1645" ht="21"/>
    <row r="1646" ht="21"/>
    <row r="1648" ht="21"/>
    <row r="1649" ht="21"/>
    <row r="1650" ht="21"/>
    <row r="1651" ht="21"/>
    <row r="1653" ht="21"/>
    <row r="1654" ht="21"/>
    <row r="1655" ht="21"/>
    <row r="1656" ht="21"/>
    <row r="1657" ht="21"/>
    <row r="1658" ht="21"/>
    <row r="1659"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83" ht="21"/>
    <row r="1684" ht="21"/>
    <row r="1685" ht="21"/>
    <row r="1686" ht="21"/>
    <row r="1687" ht="21"/>
    <row r="1689" ht="21"/>
    <row r="1691" ht="21"/>
    <row r="1692" ht="21"/>
    <row r="1693" ht="21"/>
    <row r="1694" ht="21"/>
    <row r="1695" ht="21"/>
    <row r="1696" ht="21"/>
    <row r="1697" ht="21"/>
    <row r="1698" ht="21"/>
    <row r="1699" ht="21"/>
    <row r="1700" ht="21"/>
    <row r="1701" ht="21"/>
    <row r="1702" ht="21"/>
    <row r="1703" ht="21"/>
    <row r="1704" ht="21"/>
    <row r="1705" ht="21"/>
    <row r="1707" ht="21"/>
    <row r="1708" ht="21"/>
    <row r="1709" ht="21"/>
    <row r="1710" ht="21"/>
    <row r="1711" ht="21"/>
    <row r="1712" ht="21"/>
    <row r="1713" ht="21"/>
    <row r="1714" ht="21"/>
    <row r="1715" ht="21"/>
    <row r="1716" ht="21"/>
    <row r="1717" ht="21"/>
    <row r="1718" ht="21"/>
    <row r="1722" ht="21"/>
    <row r="1723" ht="21"/>
    <row r="1724" ht="21"/>
    <row r="1725" ht="21"/>
    <row r="1726" ht="21"/>
    <row r="1727" ht="21"/>
    <row r="1728" ht="21"/>
    <row r="1729" ht="21"/>
    <row r="1730" ht="21"/>
    <row r="1731" ht="21"/>
    <row r="1732" ht="21"/>
    <row r="1733" ht="21"/>
    <row r="1734" ht="21"/>
    <row r="1735" ht="21"/>
    <row r="1736" ht="21"/>
    <row r="1737" ht="21"/>
    <row r="1738"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35" ht="21"/>
    <row r="1836" ht="21"/>
    <row r="1837" ht="21"/>
    <row r="1838" ht="21"/>
    <row r="1839" ht="21"/>
    <row r="1840" ht="21"/>
    <row r="1841" ht="21"/>
    <row r="1842" ht="21"/>
    <row r="1849" ht="21"/>
    <row r="1850" ht="21"/>
    <row r="1851" ht="21"/>
    <row r="1852" ht="21"/>
    <row r="1853" ht="21"/>
    <row r="1854" ht="21"/>
    <row r="1855" ht="21"/>
    <row r="1862" ht="21"/>
    <row r="1863" ht="21"/>
    <row r="1864" ht="21"/>
    <row r="1865" ht="21"/>
    <row r="1866" ht="21"/>
    <row r="1867" ht="21"/>
    <row r="1868" ht="21"/>
    <row r="1877" ht="21"/>
    <row r="1878" ht="21"/>
    <row r="1879" ht="21"/>
    <row r="1880" ht="21"/>
    <row r="1881" ht="21"/>
    <row r="1882" ht="21"/>
    <row r="1883" ht="21"/>
    <row r="1884" ht="21"/>
    <row r="1891" ht="21"/>
    <row r="1892" ht="21"/>
    <row r="1893" ht="21"/>
    <row r="1894" ht="21"/>
    <row r="1895" ht="21"/>
    <row r="1896" ht="21"/>
    <row r="1897" ht="21"/>
    <row r="1904" ht="21"/>
    <row r="1905" ht="21"/>
    <row r="1906" ht="21"/>
    <row r="1907" ht="21"/>
    <row r="1908" ht="21"/>
    <row r="1909" ht="21"/>
    <row r="1910" ht="21"/>
    <row r="1913" ht="21"/>
    <row r="1914" ht="21"/>
    <row r="1915" ht="21"/>
    <row r="1916" ht="21"/>
    <row r="1917" ht="21"/>
    <row r="1918" ht="21"/>
    <row r="1919" ht="21"/>
    <row r="1926" ht="21"/>
    <row r="1927" ht="21"/>
    <row r="1928" ht="21"/>
    <row r="1929" ht="21"/>
    <row r="1930" ht="21"/>
    <row r="1931" ht="21"/>
    <row r="1932" ht="21"/>
    <row r="1933" ht="21"/>
    <row r="1940" ht="21"/>
    <row r="1941" ht="21"/>
    <row r="1942" ht="21"/>
    <row r="1943" ht="21"/>
    <row r="1944" ht="21"/>
    <row r="1945" ht="21"/>
    <row r="1946" ht="21"/>
    <row r="1953" ht="21"/>
    <row r="1954" ht="21"/>
    <row r="1955" ht="21"/>
    <row r="1956" ht="21"/>
    <row r="1957" ht="21"/>
    <row r="1958" ht="21"/>
    <row r="1959" ht="21"/>
    <row r="1968" ht="21"/>
    <row r="1969" ht="21"/>
    <row r="1970" ht="21"/>
    <row r="1971" ht="21"/>
    <row r="1972" ht="21"/>
    <row r="1973" ht="21"/>
    <row r="1974" ht="21"/>
    <row r="1975" ht="21"/>
    <row r="1982" ht="21"/>
    <row r="1983" ht="21"/>
    <row r="1984" ht="21"/>
    <row r="1985" ht="21"/>
    <row r="1986" ht="21"/>
    <row r="1987" ht="21"/>
    <row r="1988" ht="21"/>
    <row r="1995" ht="21"/>
    <row r="1996" ht="21"/>
    <row r="1997" ht="21"/>
    <row r="1998" ht="21"/>
    <row r="1999" ht="21"/>
    <row r="2000" ht="21"/>
    <row r="2001" ht="21"/>
    <row r="2005" ht="21"/>
    <row r="2006" ht="21"/>
    <row r="2007" ht="21"/>
    <row r="2008" ht="21"/>
    <row r="2009" ht="21"/>
    <row r="2010" ht="21"/>
    <row r="2017" ht="21"/>
    <row r="2018" ht="21"/>
    <row r="2019" ht="21"/>
    <row r="2020" ht="21"/>
    <row r="2021" ht="21"/>
    <row r="2022" ht="21"/>
    <row r="2023" ht="21"/>
    <row r="2030" ht="21"/>
    <row r="2031" ht="21"/>
    <row r="2032" ht="21"/>
    <row r="2033" ht="21"/>
    <row r="2034" ht="21"/>
    <row r="2035" ht="21"/>
    <row r="2036" ht="21"/>
    <row r="2040" ht="21"/>
    <row r="2041" ht="21"/>
    <row r="2042" ht="21"/>
    <row r="2043" ht="21"/>
    <row r="2044" ht="21"/>
    <row r="2046" ht="21"/>
    <row r="2047" ht="21"/>
    <row r="2048" ht="21"/>
    <row r="2049" ht="21"/>
    <row r="2050" ht="21"/>
    <row r="2051" ht="21"/>
    <row r="2052" ht="21"/>
    <row r="2056" ht="21"/>
    <row r="2057" ht="21"/>
    <row r="2058" ht="21"/>
    <row r="2059" ht="21"/>
    <row r="2060" ht="21"/>
    <row r="2061" ht="21"/>
    <row r="2062" ht="21"/>
    <row r="2065" ht="21"/>
    <row r="2066" ht="21"/>
    <row r="2067" ht="21"/>
    <row r="2068" ht="21"/>
    <row r="2072" ht="21"/>
    <row r="2073" ht="21"/>
    <row r="2074" ht="21"/>
    <row r="2075" ht="21"/>
    <row r="2076" ht="21"/>
    <row r="2077" ht="21"/>
    <row r="2078"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2019-03-12T03:59:03Z</cp:lastPrinted>
  <dcterms:created xsi:type="dcterms:W3CDTF">2018-03-02T08:19:21Z</dcterms:created>
  <dcterms:modified xsi:type="dcterms:W3CDTF">2019-03-14T08:30:51Z</dcterms:modified>
  <cp:category/>
  <cp:version/>
  <cp:contentType/>
  <cp:contentStatus/>
</cp:coreProperties>
</file>