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<sst xmlns="http://schemas.openxmlformats.org/spreadsheetml/2006/main" count="1066" uniqueCount="538">
  <si>
    <t>出版社</t>
  </si>
  <si>
    <t>発行年</t>
  </si>
  <si>
    <t>請求記号</t>
  </si>
  <si>
    <t>配架場所</t>
  </si>
  <si>
    <t>資料名（書名）</t>
  </si>
  <si>
    <t>児童開架</t>
  </si>
  <si>
    <t>木更津市</t>
  </si>
  <si>
    <t>香取郡</t>
  </si>
  <si>
    <t>児開書庫A</t>
  </si>
  <si>
    <t>旧市町村名</t>
  </si>
  <si>
    <t>香取市</t>
  </si>
  <si>
    <t>市町村名の根拠とした事柄</t>
  </si>
  <si>
    <t>日本標準</t>
  </si>
  <si>
    <t>下総地方</t>
  </si>
  <si>
    <t>元禄竹山（地名）</t>
  </si>
  <si>
    <t>小見川町</t>
  </si>
  <si>
    <t>日本標準</t>
  </si>
  <si>
    <t>J913/C42</t>
  </si>
  <si>
    <t>佐原市</t>
  </si>
  <si>
    <t>新島（地名）</t>
  </si>
  <si>
    <t>香取郡山田町</t>
  </si>
  <si>
    <t>山倉大六天
(建造物・神社仏閣)</t>
  </si>
  <si>
    <t>香取郡小見川町</t>
  </si>
  <si>
    <t>樹林寺（建造物）</t>
  </si>
  <si>
    <t>須賀山(地名・史跡)
志高(地名)</t>
  </si>
  <si>
    <t>諏訪神社（建造物）</t>
  </si>
  <si>
    <t>香取郡小見川町（地名）</t>
  </si>
  <si>
    <t>香取神宮(建造物)
丁子　大倉(地名)</t>
  </si>
  <si>
    <t>J913/C42/2</t>
  </si>
  <si>
    <t>香取郡山田町新里（地名）</t>
  </si>
  <si>
    <t>千秋社</t>
  </si>
  <si>
    <t>J913/A47/1</t>
  </si>
  <si>
    <t>児童開架</t>
  </si>
  <si>
    <t>安房郡鋸南町・鴨川市</t>
  </si>
  <si>
    <t>J913/A47/2</t>
  </si>
  <si>
    <t>児童開架</t>
  </si>
  <si>
    <t>新島（地名）</t>
  </si>
  <si>
    <t>麻績川（小見川）（地名）</t>
  </si>
  <si>
    <t>創樹社</t>
  </si>
  <si>
    <t>暁印書館</t>
  </si>
  <si>
    <t>花見寺</t>
  </si>
  <si>
    <t>お諏訪さま（神社）</t>
  </si>
  <si>
    <t>資料に記載されている市町村・地域名</t>
  </si>
  <si>
    <t>香取神宮</t>
  </si>
  <si>
    <t>飯島の浜（地名）</t>
  </si>
  <si>
    <t>小見川町</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</si>
  <si>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</si>
  <si>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</si>
  <si>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</si>
  <si>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</si>
  <si>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</si>
  <si>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</si>
  <si>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</si>
  <si>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</si>
  <si>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</si>
  <si>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</si>
  <si>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J913/ヨミ</t>
  </si>
  <si>
    <t>J388/チハ</t>
  </si>
  <si>
    <t>古愛井　香取郡山田町(地名)</t>
  </si>
  <si>
    <t>内容（題名）</t>
  </si>
  <si>
    <t>きず地蔵</t>
  </si>
  <si>
    <t>げんろく竹山のけものたち</t>
  </si>
  <si>
    <t>新田の三本ぐい</t>
  </si>
  <si>
    <t>千葉の羽衣</t>
  </si>
  <si>
    <t>村を守った六地蔵</t>
  </si>
  <si>
    <t>へえと（乞食）坊主の雨乞い</t>
  </si>
  <si>
    <t>産土がらと一茶さん</t>
  </si>
  <si>
    <t>カッパの川太郎どん</t>
  </si>
  <si>
    <t>角倉池の大蛇</t>
  </si>
  <si>
    <t>川太郎どんのみょうやく</t>
  </si>
  <si>
    <t>川太郎どんの妙薬</t>
  </si>
  <si>
    <t>こうやく十三まい</t>
  </si>
  <si>
    <t>主税という姓</t>
  </si>
  <si>
    <t>頼朝かたり伝え</t>
  </si>
  <si>
    <t>山倉さまのおシャケ</t>
  </si>
  <si>
    <t>中の瀬の主</t>
  </si>
  <si>
    <t>黒部の健丸</t>
  </si>
  <si>
    <t>河童の話三話 その一 川太郎がっぱ</t>
  </si>
  <si>
    <t>十三枚と呼ばれる村</t>
  </si>
  <si>
    <t>偕成社</t>
  </si>
  <si>
    <t>〈香取市〉</t>
  </si>
  <si>
    <t>雨を降らした龍神</t>
  </si>
  <si>
    <t>常総新聞社</t>
  </si>
  <si>
    <t>Ｃ３８８／７６</t>
  </si>
  <si>
    <t>中央図書館郷土書庫</t>
  </si>
  <si>
    <t>小見川町小見川</t>
  </si>
  <si>
    <t>麻績川　利根川</t>
  </si>
  <si>
    <t>生埋め</t>
  </si>
  <si>
    <t>小見川町一の分目</t>
  </si>
  <si>
    <t>一の分目村</t>
  </si>
  <si>
    <t>稲主女物語</t>
  </si>
  <si>
    <t>暁書房</t>
  </si>
  <si>
    <t>38813/B66/</t>
  </si>
  <si>
    <t>西部図書館書庫CL</t>
  </si>
  <si>
    <t>香取周辺</t>
  </si>
  <si>
    <t>香取織幡　花見寺　橘川郷</t>
  </si>
  <si>
    <t>小見川町</t>
  </si>
  <si>
    <t>小見川陣屋の狐</t>
  </si>
  <si>
    <t>小見川町小見川</t>
  </si>
  <si>
    <t>小見川町立中央小学校　旧陣屋跡</t>
  </si>
  <si>
    <t>織幡の薬師様と常世田の薬師様</t>
  </si>
  <si>
    <t>小見川町織幡</t>
  </si>
  <si>
    <t>織幡　天竺山花見寺　</t>
  </si>
  <si>
    <t>カッパの川ビタシ餅</t>
  </si>
  <si>
    <t>モウジ川　小野川</t>
  </si>
  <si>
    <t>喜八の胴塚</t>
  </si>
  <si>
    <t>小見川町上小堀</t>
  </si>
  <si>
    <t>上小堀村　木内　多宝院　糀内</t>
  </si>
  <si>
    <t>鬼来迎という鬼舞</t>
  </si>
  <si>
    <t>暁印書館</t>
  </si>
  <si>
    <t>C388/2/</t>
  </si>
  <si>
    <t>東部図書館郷土開架</t>
  </si>
  <si>
    <t>匝瑳郡光町</t>
  </si>
  <si>
    <t>小見川町　浄福寺</t>
  </si>
  <si>
    <t>黒部の健丸</t>
  </si>
  <si>
    <t>一般開架(西)</t>
  </si>
  <si>
    <t>熊野神社(建築物)</t>
  </si>
  <si>
    <t>黒部の健丸</t>
  </si>
  <si>
    <t>子守り狐</t>
  </si>
  <si>
    <t>小見川町阿玉川</t>
  </si>
  <si>
    <t>阿玉川　新丁稲荷　かじまい稲荷</t>
  </si>
  <si>
    <t>白い大蛇</t>
  </si>
  <si>
    <t>小見川町富田</t>
  </si>
  <si>
    <t>富田</t>
  </si>
  <si>
    <t>清水観音の双生竹</t>
  </si>
  <si>
    <t>小見川町虫幡</t>
  </si>
  <si>
    <t>清水寺</t>
  </si>
  <si>
    <t>祟り石</t>
  </si>
  <si>
    <t>八日市場市飯高</t>
  </si>
  <si>
    <t>飯高檀林　妙福寺　小見川　神生村</t>
  </si>
  <si>
    <t>道金さま</t>
  </si>
  <si>
    <t>小見川町阿玉台　旧福寿院墓地</t>
  </si>
  <si>
    <t>阿玉台　福寿院</t>
  </si>
  <si>
    <t>腹切りさま</t>
  </si>
  <si>
    <t>正福寺　善光寺　黒部川</t>
  </si>
  <si>
    <t>悲恋の腹切りさま</t>
  </si>
  <si>
    <r>
      <t>善光寺</t>
    </r>
    <r>
      <rPr>
        <sz val="11"/>
        <rFont val="ＭＳ Ｐゴシック"/>
        <family val="3"/>
      </rPr>
      <t>　黒部川</t>
    </r>
  </si>
  <si>
    <t>布野の汗かき地蔵</t>
  </si>
  <si>
    <t>小見川町布野</t>
  </si>
  <si>
    <t>布野　瑞雲山地蔵院大竜寺</t>
  </si>
  <si>
    <t>将門の居住跡</t>
  </si>
  <si>
    <t>第一法規</t>
  </si>
  <si>
    <t>C388/H66/2</t>
  </si>
  <si>
    <t>郷土開架</t>
  </si>
  <si>
    <t>房総</t>
  </si>
  <si>
    <r>
      <t>小見川町</t>
    </r>
    <r>
      <rPr>
        <sz val="11"/>
        <rFont val="ＭＳ Ｐゴシック"/>
        <family val="3"/>
      </rPr>
      <t>白井（地名）</t>
    </r>
  </si>
  <si>
    <t>小見川町</t>
  </si>
  <si>
    <t>水戸の天狗党</t>
  </si>
  <si>
    <t>阿玉川　利根川</t>
  </si>
  <si>
    <t>山百合の香</t>
  </si>
  <si>
    <t>夕顔観世音</t>
  </si>
  <si>
    <t>小見川町五郷内</t>
  </si>
  <si>
    <t>五郷内　樹林寺　旧良文村</t>
  </si>
  <si>
    <t>樹林寺　小見川町　葛原牧（油田）　白井　大宮台祠</t>
  </si>
  <si>
    <t>夕顔 観音 縁起</t>
  </si>
  <si>
    <t>小見川町良文（地名）　樹林寺（建造物）</t>
  </si>
  <si>
    <t>お経塚</t>
  </si>
  <si>
    <t>栗源町矢作・浅黄</t>
  </si>
  <si>
    <t>岩部城</t>
  </si>
  <si>
    <t>栗源町</t>
  </si>
  <si>
    <t>金蔵の涙雨</t>
  </si>
  <si>
    <t>栗源町苅毛</t>
  </si>
  <si>
    <t>金蔵の墓　苅毛村　実相寺</t>
  </si>
  <si>
    <t>金の幡織様</t>
  </si>
  <si>
    <t>栗源町大畑</t>
  </si>
  <si>
    <t>大畑公会堂　岩部村</t>
  </si>
  <si>
    <t>琴田に建つ「賢犬不動尊」の祠</t>
  </si>
  <si>
    <t>旭市</t>
  </si>
  <si>
    <t>犬不動（香取郡栗源町高萩上の台）</t>
  </si>
  <si>
    <t>栗源町</t>
  </si>
  <si>
    <t>地蔵様の汗</t>
  </si>
  <si>
    <t>栗源町高萩</t>
  </si>
  <si>
    <t>岩部　安興寺　西崎　宮下　栗山川</t>
  </si>
  <si>
    <t>すくも塚</t>
  </si>
  <si>
    <t>山田町大角</t>
  </si>
  <si>
    <t>栗源町高萩</t>
  </si>
  <si>
    <t>助沢新田の岩清水</t>
  </si>
  <si>
    <t>栗源町助沢新田</t>
  </si>
  <si>
    <t>助沢新田</t>
  </si>
  <si>
    <t>中白清水</t>
  </si>
  <si>
    <t>栗源町にい堤</t>
  </si>
  <si>
    <t>沢部落　栗山川　倉橋</t>
  </si>
  <si>
    <t>道祖神といぼ</t>
  </si>
  <si>
    <t>栗源</t>
  </si>
  <si>
    <t>白蛇の首</t>
  </si>
  <si>
    <t>栗源町大畑・助沢</t>
  </si>
  <si>
    <t>大畑村　助沢村　岩部村</t>
  </si>
  <si>
    <t>旗立の松</t>
  </si>
  <si>
    <t>佐原市九美上</t>
  </si>
  <si>
    <t>栗源街道九美上十字路　香取神宮</t>
  </si>
  <si>
    <t>早馬の道祖神</t>
  </si>
  <si>
    <t>栗源町沢</t>
  </si>
  <si>
    <t>沢部落　早馬道祖神　</t>
  </si>
  <si>
    <t>頼朝の愛馬「するすみ」</t>
  </si>
  <si>
    <t>栗源町高萩原</t>
  </si>
  <si>
    <t>高萩原</t>
  </si>
  <si>
    <t>赤 人塚</t>
  </si>
  <si>
    <t>佐原市山之辺（地名）</t>
  </si>
  <si>
    <t>佐原市</t>
  </si>
  <si>
    <t>哀れみ地蔵</t>
  </si>
  <si>
    <t>佐原市本宿前原墓地</t>
  </si>
  <si>
    <t>前原墓地</t>
  </si>
  <si>
    <r>
      <t xml:space="preserve">　香取郡神戸
</t>
    </r>
    <r>
      <rPr>
        <sz val="11"/>
        <rFont val="ＭＳ Ｐゴシック"/>
        <family val="3"/>
      </rPr>
      <t>大槻郷</t>
    </r>
  </si>
  <si>
    <t>佐原市</t>
  </si>
  <si>
    <t>うれい橋</t>
  </si>
  <si>
    <t>佐原市牧野・大根の境</t>
  </si>
  <si>
    <t>牧野部落　大根部落</t>
  </si>
  <si>
    <t>大根の入定塚</t>
  </si>
  <si>
    <t>入定塚　大根　大崎
西蔵院</t>
  </si>
  <si>
    <t>落文神社</t>
  </si>
  <si>
    <t>佐原市大倉・披露</t>
  </si>
  <si>
    <t>香取　鹿島　側高の森　落文神社</t>
  </si>
  <si>
    <t>小野助塚</t>
  </si>
  <si>
    <t>佐原市下小野　一本松</t>
  </si>
  <si>
    <t>下小野村　矢作村　小野川</t>
  </si>
  <si>
    <t>王宿</t>
  </si>
  <si>
    <t>佐原市牧野</t>
  </si>
  <si>
    <t>牧野観福寺</t>
  </si>
  <si>
    <t>笠塚</t>
  </si>
  <si>
    <t>佐原市新部</t>
  </si>
  <si>
    <t>大倉　側高神社</t>
  </si>
  <si>
    <t>片葉の葦</t>
  </si>
  <si>
    <t>佐原市岩ケ崎</t>
  </si>
  <si>
    <t>岩ケ崎城</t>
  </si>
  <si>
    <t>河童</t>
  </si>
  <si>
    <t>児童開架</t>
  </si>
  <si>
    <t>佐原の新島</t>
  </si>
  <si>
    <t>佐原　新島</t>
  </si>
  <si>
    <r>
      <t>香取神</t>
    </r>
    <r>
      <rPr>
        <sz val="11"/>
        <rFont val="ＭＳ Ｐゴシック"/>
        <family val="3"/>
      </rPr>
      <t>宮の要石</t>
    </r>
  </si>
  <si>
    <t>香取神宮</t>
  </si>
  <si>
    <t>香取の神</t>
  </si>
  <si>
    <r>
      <t>佐原市　</t>
    </r>
    <r>
      <rPr>
        <sz val="11"/>
        <rFont val="ＭＳ Ｐゴシック"/>
        <family val="3"/>
      </rPr>
      <t>香取神宮</t>
    </r>
  </si>
  <si>
    <t>協橋</t>
  </si>
  <si>
    <t>佐原市本宿・新宿</t>
  </si>
  <si>
    <t>忠敬橋　佐原</t>
  </si>
  <si>
    <t>要石</t>
  </si>
  <si>
    <t>佐原市香取　</t>
  </si>
  <si>
    <t>要石</t>
  </si>
  <si>
    <t>佐原市香取　香取神社</t>
  </si>
  <si>
    <t>釜塚</t>
  </si>
  <si>
    <t>佐原市釜塚</t>
  </si>
  <si>
    <t>釜塚</t>
  </si>
  <si>
    <t>カラス天狗と祭り見物</t>
  </si>
  <si>
    <t>げんごろう</t>
  </si>
  <si>
    <t>C3880/44/</t>
  </si>
  <si>
    <t>一般開架（西）</t>
  </si>
  <si>
    <t>柏市　松戸市　印旛郡酒々井町　佐原市</t>
  </si>
  <si>
    <t>川太郎どんが教えた妙薬</t>
  </si>
  <si>
    <t>佐原市扇島・十三枚</t>
  </si>
  <si>
    <t>新島</t>
  </si>
  <si>
    <t>佐原市新島（地名）</t>
  </si>
  <si>
    <t>行商</t>
  </si>
  <si>
    <t>美術の杜出版</t>
  </si>
  <si>
    <t>J388/コチ</t>
  </si>
  <si>
    <t>米本</t>
  </si>
  <si>
    <t>水郷</t>
  </si>
  <si>
    <t>椎の木の水</t>
  </si>
  <si>
    <t>神崎町教育委員会</t>
  </si>
  <si>
    <t>C388/22/</t>
  </si>
  <si>
    <t>郷土開架（東）</t>
  </si>
  <si>
    <t>神崎町（植房地区）</t>
  </si>
  <si>
    <t>佐原(地名）</t>
  </si>
  <si>
    <t>自警団による朝鮮人虐殺事件</t>
  </si>
  <si>
    <t>崙書房</t>
  </si>
  <si>
    <t>C388/15/</t>
  </si>
  <si>
    <t>市川市・松戸市・船橋市</t>
  </si>
  <si>
    <t>佐原</t>
  </si>
  <si>
    <t>漉子塚（シシ塚）</t>
  </si>
  <si>
    <t>佐原市津宮・根本・三区</t>
  </si>
  <si>
    <t>鹿島神宮　香取神宮</t>
  </si>
  <si>
    <t>質朴勇壮な酒祭「ひげなで祭」</t>
  </si>
  <si>
    <t>側高神社</t>
  </si>
  <si>
    <t>じょんぬき橋</t>
  </si>
  <si>
    <t>佐原市津宮・根本</t>
  </si>
  <si>
    <t>津宮・神山道　根本川　香取神宮</t>
  </si>
  <si>
    <t>「真忠組」浪士騒動</t>
  </si>
  <si>
    <t>片貝町</t>
  </si>
  <si>
    <t>香取郡佐原町</t>
  </si>
  <si>
    <t>油田牧　佐原郷　矢作村</t>
  </si>
  <si>
    <t>平将門と咲かずのキキョウの話</t>
  </si>
  <si>
    <t>C388/Ta24/</t>
  </si>
  <si>
    <t>酒々井町</t>
  </si>
  <si>
    <t>平将門の影武者
－七天王塚－</t>
  </si>
  <si>
    <t>千葉市</t>
  </si>
  <si>
    <r>
      <t>佐原郷　</t>
    </r>
    <r>
      <rPr>
        <sz val="11"/>
        <rFont val="ＭＳ Ｐゴシック"/>
        <family val="3"/>
      </rPr>
      <t>桔梗の前</t>
    </r>
  </si>
  <si>
    <t>たこ松（山田の松）</t>
  </si>
  <si>
    <t>佐原市山田、高房</t>
  </si>
  <si>
    <t>山田　高房</t>
  </si>
  <si>
    <t>力くらべ</t>
  </si>
  <si>
    <t>郷土書庫</t>
  </si>
  <si>
    <t>印西町</t>
  </si>
  <si>
    <t>香取神宮（香取市）</t>
  </si>
  <si>
    <t>佐原市</t>
  </si>
  <si>
    <t>千歳ヶ池</t>
  </si>
  <si>
    <t>佐原市大戸　三本松</t>
  </si>
  <si>
    <t>大戸　片野</t>
  </si>
  <si>
    <t>中弊呼わり</t>
  </si>
  <si>
    <t>佐原市香取　香取禧良</t>
  </si>
  <si>
    <t>香取　牧野　側高</t>
  </si>
  <si>
    <t>天狗さまと働らき者</t>
  </si>
  <si>
    <t>千葉相互銀行</t>
  </si>
  <si>
    <t>C388/B66/3</t>
  </si>
  <si>
    <t>多田高房（佐原市）　山田の松</t>
  </si>
  <si>
    <t>天狗に勝った働き者</t>
  </si>
  <si>
    <t>佐原市多田（地名）</t>
  </si>
  <si>
    <t>東金に残る将門伝説</t>
  </si>
  <si>
    <t>東金市</t>
  </si>
  <si>
    <t>佐原の牧野</t>
  </si>
  <si>
    <t>入定塚（お上人塚）</t>
  </si>
  <si>
    <t>佐原市大根、来光</t>
  </si>
  <si>
    <t>西蔵院</t>
  </si>
  <si>
    <t>呪いの人形</t>
  </si>
  <si>
    <t>佐原市荒久</t>
  </si>
  <si>
    <t>荒久のお不動さま</t>
  </si>
  <si>
    <t>　佐原　本矢作城　真浄寺</t>
  </si>
  <si>
    <t>笛ふき九兵衛</t>
  </si>
  <si>
    <t>多田本田</t>
  </si>
  <si>
    <t>雙生竹</t>
  </si>
  <si>
    <t>佐原市諏訪上　</t>
  </si>
  <si>
    <t>ぶんが塚</t>
  </si>
  <si>
    <t>佐原市下小野</t>
  </si>
  <si>
    <t>下小野部落</t>
  </si>
  <si>
    <t>星塚の物語</t>
  </si>
  <si>
    <t>佐原市　香取神宮</t>
  </si>
  <si>
    <t>佐原市牧野（地名）</t>
  </si>
  <si>
    <t>魔除けの道祖神</t>
  </si>
  <si>
    <t>白井市郷土資料館／編集</t>
  </si>
  <si>
    <t>白井（十余一）</t>
  </si>
  <si>
    <t>佐原　</t>
  </si>
  <si>
    <t>源満仲塚</t>
  </si>
  <si>
    <t>佐原市多田本田</t>
  </si>
  <si>
    <t>光明院　阿弥陀堂脇</t>
  </si>
  <si>
    <t>矢作城址と白蛇</t>
  </si>
  <si>
    <t>矢作城址　佐原市牧野　香西川</t>
  </si>
  <si>
    <t>山田の松</t>
  </si>
  <si>
    <r>
      <t>佐原市多田（地名）小字山田</t>
    </r>
    <r>
      <rPr>
        <sz val="11"/>
        <rFont val="ＭＳ Ｐゴシック"/>
        <family val="3"/>
      </rPr>
      <t>の高房</t>
    </r>
  </si>
  <si>
    <t>油田牧</t>
  </si>
  <si>
    <t>竜面と雨乞塚</t>
  </si>
  <si>
    <t>佐原市大戸　</t>
  </si>
  <si>
    <t>大戸神社　宮作</t>
  </si>
  <si>
    <t>六部</t>
  </si>
  <si>
    <t>佐原市津宮</t>
  </si>
  <si>
    <t>津宮　津宮新田　利根川</t>
  </si>
  <si>
    <t>山田町</t>
  </si>
  <si>
    <t>おしどり寺</t>
  </si>
  <si>
    <t>香取郡山田町（地名）</t>
  </si>
  <si>
    <t>山田町</t>
  </si>
  <si>
    <t>栗山川のサケと山倉の鮭祭り</t>
  </si>
  <si>
    <t>山田町</t>
  </si>
  <si>
    <t>香取郡山田町　山倉　山倉大神宮（山倉神社）</t>
  </si>
  <si>
    <t>虚無僧の墓</t>
  </si>
  <si>
    <t>山田町大角こものはか</t>
  </si>
  <si>
    <t>小川村</t>
  </si>
  <si>
    <t>大角　神生</t>
  </si>
  <si>
    <t>橘堰</t>
  </si>
  <si>
    <t>山田町田部</t>
  </si>
  <si>
    <t>土井利勝の植林地</t>
  </si>
  <si>
    <t>山田町仁良</t>
  </si>
  <si>
    <t>仁良</t>
  </si>
  <si>
    <t>府馬の大クス</t>
  </si>
  <si>
    <t>山田町府馬</t>
  </si>
  <si>
    <t>府馬　宇賀神社</t>
  </si>
  <si>
    <t>山倉大六天の鮭</t>
  </si>
  <si>
    <t>香取郡山田町山倉(地名）</t>
  </si>
  <si>
    <t>山倉に伝わる鮭　その一　大六天の鮭</t>
  </si>
  <si>
    <t>山田町山倉　観福寺・山倉大神</t>
  </si>
  <si>
    <t>観福寺
山倉大神　栗山川</t>
  </si>
  <si>
    <t>山倉に伝わる鮭　その二　夢枕鮭の大王</t>
  </si>
  <si>
    <t>観福寺
山倉大神</t>
  </si>
  <si>
    <t>山倉の念仏塚</t>
  </si>
  <si>
    <t>山田町山倉</t>
  </si>
  <si>
    <t>府馬（山田町）</t>
  </si>
  <si>
    <t>夢枕鮭の大王</t>
  </si>
  <si>
    <t>山田町山倉　山倉大神</t>
  </si>
  <si>
    <t>大倉村</t>
  </si>
  <si>
    <t>袖かけの松</t>
  </si>
  <si>
    <t>香取郡小見川町良文（地名）　来迎寺　</t>
  </si>
  <si>
    <t>長者屋敷</t>
  </si>
  <si>
    <t>香取郡山田町（地名）　栗源町（地名）</t>
  </si>
  <si>
    <t>人魚を食った永遠の美少女</t>
  </si>
  <si>
    <t>松戸市</t>
  </si>
  <si>
    <t>香取</t>
  </si>
  <si>
    <t>仏教劇「鬼来迎」の演じられる寺</t>
  </si>
  <si>
    <t>光町</t>
  </si>
  <si>
    <t>小見川町</t>
  </si>
  <si>
    <t>五郷内</t>
  </si>
  <si>
    <t>竜の伝説でつながる下総の三ヵ寺</t>
  </si>
  <si>
    <t>栄町・本埜村・八日市場市</t>
  </si>
  <si>
    <t>与倉　大戸川</t>
  </si>
  <si>
    <t>題名の読み</t>
  </si>
  <si>
    <t>あめをふらしたりゅうじん</t>
  </si>
  <si>
    <t>いきうめ</t>
  </si>
  <si>
    <t>いなぬひめものがたり</t>
  </si>
  <si>
    <t>おみがわじんやのきつね</t>
  </si>
  <si>
    <t>おりはたのやくしさまととこよだのくすしさま</t>
  </si>
  <si>
    <t>かっぱのかわびたしもち</t>
  </si>
  <si>
    <t>きずじぞう</t>
  </si>
  <si>
    <t>きはちのどうづか</t>
  </si>
  <si>
    <t>きらいごうというおにまい</t>
  </si>
  <si>
    <t>くろべのたけしまる</t>
  </si>
  <si>
    <t>くろべのたけしまる</t>
  </si>
  <si>
    <t>千秋社</t>
  </si>
  <si>
    <t>C388/A47/5</t>
  </si>
  <si>
    <t>くろべのたけまる</t>
  </si>
  <si>
    <t>笹川　須賀山　松沢　績川（黒部川）</t>
  </si>
  <si>
    <t>げんろくたけやまのけものたち</t>
  </si>
  <si>
    <t>こもりぎつね</t>
  </si>
  <si>
    <t>しろいだいじゃ</t>
  </si>
  <si>
    <t>しんでんのさんぼんぐい</t>
  </si>
  <si>
    <t>せいすいかんのんのそうせいちく</t>
  </si>
  <si>
    <t>たたりいし</t>
  </si>
  <si>
    <t>ちばのはごろも</t>
  </si>
  <si>
    <t>日本標準</t>
  </si>
  <si>
    <t>どうきんさま</t>
  </si>
  <si>
    <t>はらきりさま</t>
  </si>
  <si>
    <t>ひれんのはらきりさま</t>
  </si>
  <si>
    <t>ふののあせかきじぞう</t>
  </si>
  <si>
    <t>まさかどのきょじゅうあと</t>
  </si>
  <si>
    <t>みとのてんぐとう</t>
  </si>
  <si>
    <t>むらをまもったろくじぞう</t>
  </si>
  <si>
    <t>千葉興業銀行</t>
  </si>
  <si>
    <t>やまゆりのか</t>
  </si>
  <si>
    <t>千秋社</t>
  </si>
  <si>
    <t>C388/A47/5</t>
  </si>
  <si>
    <t>ゆうがおかんぜおん</t>
  </si>
  <si>
    <t>ゆうがおかんぜおん</t>
  </si>
  <si>
    <t>ゆうがおかんのんえんぎ</t>
  </si>
  <si>
    <t>へえと（こじき）ぼうずのあまごい</t>
  </si>
  <si>
    <t>千秋社</t>
  </si>
  <si>
    <t>おきょうづか</t>
  </si>
  <si>
    <t>きんぞうのなみだあめ</t>
  </si>
  <si>
    <t>きんのはたおりさま</t>
  </si>
  <si>
    <t>こつだにたつけんけんふどうそんのほこら</t>
  </si>
  <si>
    <t>じぞうさまのあせ</t>
  </si>
  <si>
    <t>すくもづか</t>
  </si>
  <si>
    <t>すけざわしんでんのいわしみず</t>
  </si>
  <si>
    <t>ちゅうしろしみず</t>
  </si>
  <si>
    <t>どうそじんといぼ</t>
  </si>
  <si>
    <t>はくじゃのくび</t>
  </si>
  <si>
    <t>はたたてのまつ</t>
  </si>
  <si>
    <t>はやうまのどうそじん</t>
  </si>
  <si>
    <t>よりとものあいばするすみ</t>
  </si>
  <si>
    <t>あかひとづか</t>
  </si>
  <si>
    <t>あわれみじぞう</t>
  </si>
  <si>
    <t>いなぬひめものがたり</t>
  </si>
  <si>
    <t>うれいばし</t>
  </si>
  <si>
    <r>
      <rPr>
        <sz val="11"/>
        <rFont val="ＭＳ Ｐゴシック"/>
        <family val="3"/>
      </rPr>
      <t>おおね</t>
    </r>
    <r>
      <rPr>
        <sz val="11"/>
        <rFont val="ＭＳ Ｐゴシック"/>
        <family val="3"/>
      </rPr>
      <t>のにゅうじょうづか</t>
    </r>
  </si>
  <si>
    <t>おとしぶみじんじゃ</t>
  </si>
  <si>
    <t>おのすけづか</t>
  </si>
  <si>
    <t>おやど</t>
  </si>
  <si>
    <t>かさづか</t>
  </si>
  <si>
    <t>かたばのあし</t>
  </si>
  <si>
    <t>かっぱ</t>
  </si>
  <si>
    <t>千葉県博図公連携事業実行委員会</t>
  </si>
  <si>
    <t>J388/ﾁﾊ/</t>
  </si>
  <si>
    <t>かっぱのかわたろうどん</t>
  </si>
  <si>
    <t>かっぱのはなし　さんわ そのいち かわたろうがっぱ</t>
  </si>
  <si>
    <t>かどくらいけのだいじゃ</t>
  </si>
  <si>
    <r>
      <t>かとりじん</t>
    </r>
    <r>
      <rPr>
        <sz val="11"/>
        <rFont val="ＭＳ Ｐゴシック"/>
        <family val="3"/>
      </rPr>
      <t>ぐう</t>
    </r>
    <r>
      <rPr>
        <sz val="11"/>
        <rFont val="ＭＳ Ｐゴシック"/>
        <family val="3"/>
      </rPr>
      <t>のかなめいし</t>
    </r>
  </si>
  <si>
    <t>かとりのかみ</t>
  </si>
  <si>
    <t>かなえばし</t>
  </si>
  <si>
    <t>かなめいし</t>
  </si>
  <si>
    <t>香取神宮</t>
  </si>
  <si>
    <t>かなめいし</t>
  </si>
  <si>
    <t>かまづか</t>
  </si>
  <si>
    <t>からすてんぐとまつりけんぶつ</t>
  </si>
  <si>
    <t>かわたろうどんがおしえたみょうやく</t>
  </si>
  <si>
    <t>かわたろうどんがおしえたみょうやく</t>
  </si>
  <si>
    <t>かわたろうどんのみょうやく</t>
  </si>
  <si>
    <t>さ・え・ら書房</t>
  </si>
  <si>
    <t>J913/MI64</t>
  </si>
  <si>
    <t>千葉興業銀行</t>
  </si>
  <si>
    <t>ぎょうしょう</t>
  </si>
  <si>
    <t>こうやくじゅうさんまい</t>
  </si>
  <si>
    <t>しいのきのみず</t>
  </si>
  <si>
    <t>じけいだんによるちょうせんじんぎゃくさつじけん</t>
  </si>
  <si>
    <t>ししづか</t>
  </si>
  <si>
    <t>しつぼくゆうそうなさけまつりひげなでまつり</t>
  </si>
  <si>
    <t>じょんぬきばし</t>
  </si>
  <si>
    <t>しんちゅうぐみろうしそうどう</t>
  </si>
  <si>
    <t>すけざわしんでんのいわしみず</t>
  </si>
  <si>
    <t>たいらのまさかどとさかずのききょうのはなし</t>
  </si>
  <si>
    <t>たいらのまさかどのかげむしゃ　しちてんのうづか</t>
  </si>
  <si>
    <t>たこまつ（やまだのまつ）</t>
  </si>
  <si>
    <t>ちからくらべ</t>
  </si>
  <si>
    <t xml:space="preserve"> 阿部 義雄／編集 </t>
  </si>
  <si>
    <t>C３８８／F９４／１</t>
  </si>
  <si>
    <t>ちからというせい</t>
  </si>
  <si>
    <t>日本標準</t>
  </si>
  <si>
    <t>ちとせがいけ</t>
  </si>
  <si>
    <t>ちゅうへいよばわり</t>
  </si>
  <si>
    <t>てんぐさまとはたらきもの</t>
  </si>
  <si>
    <t>19--</t>
  </si>
  <si>
    <t>てんぐにかったはたらきもの</t>
  </si>
  <si>
    <t>とうがねにのこるまさかどでんせつ</t>
  </si>
  <si>
    <t>にゅうじょうづか（おじょうにんづか）</t>
  </si>
  <si>
    <t>のろいのにんぎょう</t>
  </si>
  <si>
    <t>はたたてのまつ</t>
  </si>
  <si>
    <t>ふえふきくへえ</t>
  </si>
  <si>
    <t>19--</t>
  </si>
  <si>
    <t>ふたもとだけ</t>
  </si>
  <si>
    <t>諏訪神社</t>
  </si>
  <si>
    <t>ぶんがづか</t>
  </si>
  <si>
    <t>ほしづかのものがたり</t>
  </si>
  <si>
    <t>まさかどのきょじゅうあと</t>
  </si>
  <si>
    <t>まよけのどうそじん</t>
  </si>
  <si>
    <t>C３８８／６
（西）</t>
  </si>
  <si>
    <t>みなもとのみつなかづか</t>
  </si>
  <si>
    <t>やはぎじょうしとしろへび</t>
  </si>
  <si>
    <t>やまだのまつ</t>
  </si>
  <si>
    <t>よりともかたりつたえ</t>
  </si>
  <si>
    <t>りゅうめんとあまごいづか</t>
  </si>
  <si>
    <t>ろくぶ</t>
  </si>
  <si>
    <t>うぶすながらといっささん</t>
  </si>
  <si>
    <t>おしどりでら</t>
  </si>
  <si>
    <t>くりやまがわのさけとやまくらのさけまつり</t>
  </si>
  <si>
    <t>こむそうのはか</t>
  </si>
  <si>
    <t>たちばなぜき</t>
  </si>
  <si>
    <t>橘堰</t>
  </si>
  <si>
    <t>どいとしかつのしょくりんち</t>
  </si>
  <si>
    <t>ネコじゃののさん</t>
  </si>
  <si>
    <t>ねこじゃののさん</t>
  </si>
  <si>
    <t>ふまのおおくす</t>
  </si>
  <si>
    <t>やまくらさまのおしゃけ</t>
  </si>
  <si>
    <t>やまくらだいろくてんのさけ</t>
  </si>
  <si>
    <t>やまぐらにつたわるさけ</t>
  </si>
  <si>
    <t>やまくらのねんぶつづか</t>
  </si>
  <si>
    <t>山倉</t>
  </si>
  <si>
    <t>ゆうがおかんぜおん</t>
  </si>
  <si>
    <t>ゆめまくらさけのだいおう</t>
  </si>
  <si>
    <t>J913/Ta33</t>
  </si>
  <si>
    <t>じゅうさんまいとよばれるむら</t>
  </si>
  <si>
    <t>そでかけのまつ</t>
  </si>
  <si>
    <t>ちょうじゃやしき</t>
  </si>
  <si>
    <t>なかのせのぬし</t>
  </si>
  <si>
    <t>にんぎょをくったえいえんのびしょうじょ</t>
  </si>
  <si>
    <t>ぶっきょうげききらいごうのえんじられるてら</t>
  </si>
  <si>
    <t>りゅうのでんせつでつながるしもうさのさんかじ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</si>
</sst>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Font="1" applyAlignment="1">
      <alignment vertical="center"/>
    </xf>
    <xf numFmtId="0" fontId="48"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48" fillId="0" borderId="10" xfId="0" applyFont="1" applyFill="1" applyBorder="1" applyAlignment="1">
      <alignment horizontal="left" vertical="center" wrapText="1"/>
    </xf>
    <xf numFmtId="0" fontId="53" fillId="0" borderId="10" xfId="0" applyFont="1" applyBorder="1" applyAlignment="1">
      <alignment horizontal="justify" vertical="center"/>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vertical="center" wrapText="1"/>
    </xf>
    <xf numFmtId="0" fontId="5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53" fillId="0" borderId="10" xfId="0" applyFont="1" applyBorder="1" applyAlignment="1">
      <alignment vertical="center"/>
    </xf>
    <xf numFmtId="0" fontId="48" fillId="33" borderId="10" xfId="0" applyFont="1" applyFill="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8" fillId="0" borderId="10" xfId="0" applyFont="1" applyFill="1" applyBorder="1" applyAlignment="1">
      <alignment vertical="center" wrapText="1"/>
    </xf>
    <xf numFmtId="0" fontId="48"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3" fillId="33" borderId="10" xfId="0" applyFont="1" applyFill="1" applyBorder="1" applyAlignment="1">
      <alignment vertical="center" wrapText="1"/>
    </xf>
    <xf numFmtId="0" fontId="50"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0" fillId="0" borderId="0" xfId="0" applyFont="1" applyAlignment="1">
      <alignment horizontal="left" vertical="center"/>
    </xf>
    <xf numFmtId="0" fontId="49" fillId="33" borderId="10" xfId="0" applyFont="1" applyFill="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6"/>
  <sheetViews>
    <sheetView tabSelected="1" zoomScale="80" zoomScaleNormal="80" workbookViewId="0" topLeftCell="A127">
      <selection activeCell="M133" sqref="M133"/>
    </sheetView>
  </sheetViews>
  <sheetFormatPr defaultColWidth="9.140625" defaultRowHeight="15"/>
  <cols>
    <col min="1" max="2" width="34.28125" style="16" customWidth="1"/>
    <col min="3" max="3" width="28.7109375" style="16" customWidth="1"/>
    <col min="4" max="4" width="18.00390625" style="15" customWidth="1"/>
    <col min="5" max="5" width="10.7109375" style="14" customWidth="1"/>
    <col min="6" max="6" width="13.421875" style="17" customWidth="1"/>
    <col min="7" max="7" width="10.7109375" style="49" customWidth="1"/>
    <col min="8" max="8" width="25.57421875" style="15" customWidth="1"/>
    <col min="9" max="9" width="28.8515625" style="15" customWidth="1"/>
    <col min="10" max="10" width="16.57421875" style="15" customWidth="1"/>
  </cols>
  <sheetData>
    <row r="1" spans="1:8" ht="24.75" customHeight="1">
      <c r="A1" s="28" t="s">
        <v>46</v>
      </c>
      <c r="B1" s="28"/>
      <c r="C1" s="52"/>
      <c r="D1" s="28"/>
      <c r="E1" s="28"/>
      <c r="F1" s="13"/>
      <c r="G1" s="46"/>
      <c r="H1" s="16"/>
    </row>
    <row r="2" spans="1:10" s="3" customFormat="1" ht="21" customHeight="1">
      <c r="A2" s="25" t="s">
        <v>47</v>
      </c>
      <c r="B2" s="25"/>
      <c r="C2" s="25"/>
      <c r="D2" s="23"/>
      <c r="E2" s="23"/>
      <c r="F2" s="24"/>
      <c r="G2" s="47"/>
      <c r="H2" s="22"/>
      <c r="I2" s="22"/>
      <c r="J2" s="4"/>
    </row>
    <row r="3" spans="1:10" s="3" customFormat="1" ht="21" customHeight="1">
      <c r="A3" s="25" t="s">
        <v>48</v>
      </c>
      <c r="B3" s="25"/>
      <c r="C3" s="25"/>
      <c r="D3" s="23"/>
      <c r="E3" s="23"/>
      <c r="F3" s="24"/>
      <c r="G3" s="47"/>
      <c r="H3" s="22"/>
      <c r="I3" s="22"/>
      <c r="J3" s="4"/>
    </row>
    <row r="4" spans="1:10" s="3" customFormat="1" ht="21" customHeight="1">
      <c r="A4" s="25" t="s">
        <v>49</v>
      </c>
      <c r="B4" s="25"/>
      <c r="C4" s="25"/>
      <c r="D4" s="23"/>
      <c r="E4" s="23"/>
      <c r="F4" s="24"/>
      <c r="G4" s="47"/>
      <c r="H4" s="22"/>
      <c r="I4" s="22"/>
      <c r="J4" s="4"/>
    </row>
    <row r="5" spans="1:10" s="3" customFormat="1" ht="21" customHeight="1">
      <c r="A5" s="25" t="s">
        <v>50</v>
      </c>
      <c r="B5" s="25"/>
      <c r="C5" s="25"/>
      <c r="D5" s="23"/>
      <c r="E5" s="23"/>
      <c r="F5" s="24"/>
      <c r="G5" s="47"/>
      <c r="H5" s="22"/>
      <c r="I5" s="22"/>
      <c r="J5" s="4"/>
    </row>
    <row r="6" spans="1:10" s="3" customFormat="1" ht="21" customHeight="1">
      <c r="A6" s="25" t="s">
        <v>51</v>
      </c>
      <c r="B6" s="25"/>
      <c r="C6" s="25"/>
      <c r="D6" s="23"/>
      <c r="E6" s="23"/>
      <c r="F6" s="24"/>
      <c r="G6" s="47"/>
      <c r="H6" s="22"/>
      <c r="I6" s="22"/>
      <c r="J6" s="4"/>
    </row>
    <row r="7" spans="1:10" s="3" customFormat="1" ht="21" customHeight="1">
      <c r="A7" s="25" t="s">
        <v>52</v>
      </c>
      <c r="B7" s="25"/>
      <c r="C7" s="25"/>
      <c r="D7" s="23"/>
      <c r="E7" s="23"/>
      <c r="F7" s="24"/>
      <c r="G7" s="47"/>
      <c r="H7" s="22"/>
      <c r="I7" s="22"/>
      <c r="J7" s="4"/>
    </row>
    <row r="8" spans="1:10" s="3" customFormat="1" ht="21" customHeight="1">
      <c r="A8" s="25" t="s">
        <v>53</v>
      </c>
      <c r="B8" s="25"/>
      <c r="C8" s="25"/>
      <c r="D8" s="23"/>
      <c r="E8" s="23"/>
      <c r="F8" s="24"/>
      <c r="G8" s="47"/>
      <c r="H8" s="22"/>
      <c r="I8" s="22"/>
      <c r="J8" s="4"/>
    </row>
    <row r="9" spans="1:9" ht="21" customHeight="1">
      <c r="A9" s="4" t="s">
        <v>54</v>
      </c>
      <c r="B9" s="4"/>
      <c r="G9" s="48"/>
      <c r="H9" s="10"/>
      <c r="I9" s="11"/>
    </row>
    <row r="10" spans="7:9" ht="21" customHeight="1">
      <c r="G10" s="48"/>
      <c r="H10" s="20"/>
      <c r="I10" s="21"/>
    </row>
    <row r="11" spans="1:9" ht="21" customHeight="1">
      <c r="A11" s="29" t="s">
        <v>80</v>
      </c>
      <c r="B11" s="29"/>
      <c r="C11" s="51"/>
      <c r="D11" s="11"/>
      <c r="E11" s="11"/>
      <c r="F11" s="12"/>
      <c r="G11" s="48"/>
      <c r="H11" s="10"/>
      <c r="I11" s="11"/>
    </row>
    <row r="12" spans="1:9" ht="11.25" customHeight="1">
      <c r="A12" s="20"/>
      <c r="B12" s="20"/>
      <c r="C12" s="51"/>
      <c r="D12" s="19"/>
      <c r="E12" s="19"/>
      <c r="F12" s="12"/>
      <c r="G12" s="48"/>
      <c r="H12" s="18"/>
      <c r="I12" s="19"/>
    </row>
    <row r="13" spans="1:10" ht="34.5" customHeight="1">
      <c r="A13" s="6" t="s">
        <v>59</v>
      </c>
      <c r="B13" s="6" t="s">
        <v>389</v>
      </c>
      <c r="C13" s="6" t="s">
        <v>4</v>
      </c>
      <c r="D13" s="6" t="s">
        <v>0</v>
      </c>
      <c r="E13" s="5" t="s">
        <v>1</v>
      </c>
      <c r="F13" s="6" t="s">
        <v>2</v>
      </c>
      <c r="G13" s="5" t="s">
        <v>3</v>
      </c>
      <c r="H13" s="1" t="s">
        <v>42</v>
      </c>
      <c r="I13" s="6" t="s">
        <v>11</v>
      </c>
      <c r="J13" s="6" t="s">
        <v>9</v>
      </c>
    </row>
    <row r="14" spans="1:10" ht="26.25" customHeight="1">
      <c r="A14" s="30" t="s">
        <v>81</v>
      </c>
      <c r="B14" s="30" t="s">
        <v>390</v>
      </c>
      <c r="C14" s="31" t="str">
        <f>HYPERLINK("https://www.library.pref.chiba.lg.jp/licsxp-iopac/WOpacMsgNewListToTifTilDetailAction.do?tilcod=1000100242519","東総の伝説と奇談")</f>
        <v>東総の伝説と奇談</v>
      </c>
      <c r="D14" s="30" t="s">
        <v>82</v>
      </c>
      <c r="E14" s="32">
        <v>1990</v>
      </c>
      <c r="F14" s="33" t="s">
        <v>83</v>
      </c>
      <c r="G14" s="34" t="s">
        <v>84</v>
      </c>
      <c r="H14" s="30" t="s">
        <v>85</v>
      </c>
      <c r="I14" s="35" t="s">
        <v>86</v>
      </c>
      <c r="J14" s="32" t="s">
        <v>15</v>
      </c>
    </row>
    <row r="15" spans="1:10" ht="26.25" customHeight="1">
      <c r="A15" s="30" t="s">
        <v>87</v>
      </c>
      <c r="B15" s="30" t="s">
        <v>391</v>
      </c>
      <c r="C15" s="31" t="str">
        <f>HYPERLINK("https://www.library.pref.chiba.lg.jp/licsxp-iopac/WOpacMsgNewListToTifTilDetailAction.do?tilcod=1000100242519","東総の伝説と奇談")</f>
        <v>東総の伝説と奇談</v>
      </c>
      <c r="D15" s="30" t="s">
        <v>82</v>
      </c>
      <c r="E15" s="32">
        <v>1990</v>
      </c>
      <c r="F15" s="33" t="s">
        <v>83</v>
      </c>
      <c r="G15" s="34" t="s">
        <v>84</v>
      </c>
      <c r="H15" s="30" t="s">
        <v>88</v>
      </c>
      <c r="I15" s="35" t="s">
        <v>89</v>
      </c>
      <c r="J15" s="32" t="s">
        <v>15</v>
      </c>
    </row>
    <row r="16" spans="1:10" ht="26.25" customHeight="1">
      <c r="A16" s="34" t="s">
        <v>90</v>
      </c>
      <c r="B16" s="34" t="s">
        <v>392</v>
      </c>
      <c r="C16" s="31" t="str">
        <f>HYPERLINK("https://www.library.pref.chiba.lg.jp/licsxp-iopac/WOpacMsgNewListToTifTilDetailAction.do?tilcod=1000000871997","房総の伝説")</f>
        <v>房総の伝説</v>
      </c>
      <c r="D16" s="34" t="s">
        <v>91</v>
      </c>
      <c r="E16" s="32">
        <v>1975</v>
      </c>
      <c r="F16" s="36" t="s">
        <v>92</v>
      </c>
      <c r="G16" s="34" t="s">
        <v>93</v>
      </c>
      <c r="H16" s="34" t="s">
        <v>94</v>
      </c>
      <c r="I16" s="35" t="s">
        <v>95</v>
      </c>
      <c r="J16" s="37" t="s">
        <v>96</v>
      </c>
    </row>
    <row r="17" spans="1:10" ht="26.25" customHeight="1">
      <c r="A17" s="30" t="s">
        <v>97</v>
      </c>
      <c r="B17" s="30" t="s">
        <v>393</v>
      </c>
      <c r="C17" s="31" t="str">
        <f>HYPERLINK("https://www.library.pref.chiba.lg.jp/licsxp-iopac/WOpacMsgNewListToTifTilDetailAction.do?tilcod=1000100242519","東総の伝説と奇談")</f>
        <v>東総の伝説と奇談</v>
      </c>
      <c r="D17" s="30" t="s">
        <v>82</v>
      </c>
      <c r="E17" s="32">
        <v>1990</v>
      </c>
      <c r="F17" s="33" t="s">
        <v>83</v>
      </c>
      <c r="G17" s="34" t="s">
        <v>84</v>
      </c>
      <c r="H17" s="30" t="s">
        <v>98</v>
      </c>
      <c r="I17" s="35" t="s">
        <v>99</v>
      </c>
      <c r="J17" s="32" t="s">
        <v>15</v>
      </c>
    </row>
    <row r="18" spans="1:10" ht="26.25" customHeight="1">
      <c r="A18" s="30" t="s">
        <v>100</v>
      </c>
      <c r="B18" s="30" t="s">
        <v>394</v>
      </c>
      <c r="C18" s="31" t="str">
        <f>HYPERLINK("https://www.library.pref.chiba.lg.jp/licsxp-iopac/WOpacMsgNewListToTifTilDetailAction.do?tilcod=1000100242519","東総の伝説と奇談")</f>
        <v>東総の伝説と奇談</v>
      </c>
      <c r="D18" s="30" t="s">
        <v>82</v>
      </c>
      <c r="E18" s="32">
        <v>1990</v>
      </c>
      <c r="F18" s="33" t="s">
        <v>83</v>
      </c>
      <c r="G18" s="34" t="s">
        <v>84</v>
      </c>
      <c r="H18" s="30" t="s">
        <v>101</v>
      </c>
      <c r="I18" s="35" t="s">
        <v>102</v>
      </c>
      <c r="J18" s="32" t="s">
        <v>15</v>
      </c>
    </row>
    <row r="19" spans="1:10" ht="26.25" customHeight="1">
      <c r="A19" s="30" t="s">
        <v>103</v>
      </c>
      <c r="B19" s="30" t="s">
        <v>395</v>
      </c>
      <c r="C19" s="31" t="str">
        <f>HYPERLINK("https://www.library.pref.chiba.lg.jp/licsxp-iopac/WOpacMsgNewListToTifTilDetailAction.do?tilcod=1000100242519","東総の伝説と奇談")</f>
        <v>東総の伝説と奇談</v>
      </c>
      <c r="D19" s="30" t="s">
        <v>82</v>
      </c>
      <c r="E19" s="32">
        <v>1990</v>
      </c>
      <c r="F19" s="33" t="s">
        <v>83</v>
      </c>
      <c r="G19" s="34" t="s">
        <v>84</v>
      </c>
      <c r="H19" s="30" t="s">
        <v>15</v>
      </c>
      <c r="I19" s="35" t="s">
        <v>104</v>
      </c>
      <c r="J19" s="32" t="s">
        <v>15</v>
      </c>
    </row>
    <row r="20" spans="1:10" ht="26.25" customHeight="1">
      <c r="A20" s="1" t="s">
        <v>60</v>
      </c>
      <c r="B20" s="1" t="s">
        <v>396</v>
      </c>
      <c r="C20" s="38" t="str">
        <f>HYPERLINK("https://www.library.pref.chiba.lg.jp/licsxp-iopac/WOpacMsgNewListToTifTilDetailAction.do?tilcod=1000000935337","千葉県ふるさとのむかし話")</f>
        <v>千葉県ふるさとのむかし話</v>
      </c>
      <c r="D20" s="8" t="s">
        <v>39</v>
      </c>
      <c r="E20" s="7">
        <v>1995</v>
      </c>
      <c r="F20" s="7" t="s">
        <v>55</v>
      </c>
      <c r="G20" s="50" t="s">
        <v>5</v>
      </c>
      <c r="H20" s="1" t="s">
        <v>22</v>
      </c>
      <c r="I20" s="39" t="s">
        <v>40</v>
      </c>
      <c r="J20" s="6" t="s">
        <v>15</v>
      </c>
    </row>
    <row r="21" spans="1:10" ht="26.25" customHeight="1">
      <c r="A21" s="30" t="s">
        <v>105</v>
      </c>
      <c r="B21" s="30" t="s">
        <v>397</v>
      </c>
      <c r="C21" s="31" t="str">
        <f>HYPERLINK("https://www.library.pref.chiba.lg.jp/licsxp-iopac/WOpacMsgNewListToTifTilDetailAction.do?tilcod=1000100242519","東総の伝説と奇談")</f>
        <v>東総の伝説と奇談</v>
      </c>
      <c r="D21" s="30" t="s">
        <v>82</v>
      </c>
      <c r="E21" s="32">
        <v>1990</v>
      </c>
      <c r="F21" s="33" t="s">
        <v>83</v>
      </c>
      <c r="G21" s="34" t="s">
        <v>84</v>
      </c>
      <c r="H21" s="30" t="s">
        <v>106</v>
      </c>
      <c r="I21" s="35" t="s">
        <v>107</v>
      </c>
      <c r="J21" s="32" t="s">
        <v>15</v>
      </c>
    </row>
    <row r="22" spans="1:10" ht="26.25" customHeight="1">
      <c r="A22" s="30" t="s">
        <v>108</v>
      </c>
      <c r="B22" s="30" t="s">
        <v>398</v>
      </c>
      <c r="C22" s="31" t="str">
        <f>HYPERLINK("https://www.library.pref.chiba.lg.jp/licsxp-iopac/WOpacMsgNewListToTifTilDetailAction.do?tilcod=1000000244875","千葉県妖怪奇異史談")</f>
        <v>千葉県妖怪奇異史談</v>
      </c>
      <c r="D22" s="30" t="s">
        <v>109</v>
      </c>
      <c r="E22" s="32">
        <v>1997</v>
      </c>
      <c r="F22" s="33" t="s">
        <v>110</v>
      </c>
      <c r="G22" s="34" t="s">
        <v>111</v>
      </c>
      <c r="H22" s="30" t="s">
        <v>112</v>
      </c>
      <c r="I22" s="35" t="s">
        <v>113</v>
      </c>
      <c r="J22" s="32" t="s">
        <v>96</v>
      </c>
    </row>
    <row r="23" spans="1:10" ht="26.25" customHeight="1">
      <c r="A23" s="1" t="s">
        <v>76</v>
      </c>
      <c r="B23" s="1" t="s">
        <v>399</v>
      </c>
      <c r="C23" s="38" t="str">
        <f>HYPERLINK("https://www.library.pref.chiba.lg.jp/licsxp-iopac/WOpacMsgNewListToTifTilDetailAction.do?tilcod=1000000855686","千葉の伝説")</f>
        <v>千葉の伝説</v>
      </c>
      <c r="D23" s="8" t="s">
        <v>16</v>
      </c>
      <c r="E23" s="9">
        <v>1981</v>
      </c>
      <c r="F23" s="7" t="s">
        <v>17</v>
      </c>
      <c r="G23" s="50" t="s">
        <v>5</v>
      </c>
      <c r="H23" s="1" t="s">
        <v>22</v>
      </c>
      <c r="I23" s="39" t="s">
        <v>24</v>
      </c>
      <c r="J23" s="6" t="s">
        <v>15</v>
      </c>
    </row>
    <row r="24" spans="1:10" ht="26.25" customHeight="1">
      <c r="A24" s="34" t="s">
        <v>114</v>
      </c>
      <c r="B24" s="34" t="s">
        <v>400</v>
      </c>
      <c r="C24" s="31" t="str">
        <f>HYPERLINK("https://www.library.pref.chiba.lg.jp/licsxp-iopac/WOpacMsgNewListToTifTilDetailAction.do?tilcod=1000000886364","房総・民話撰")</f>
        <v>房総・民話撰</v>
      </c>
      <c r="D24" s="34" t="s">
        <v>401</v>
      </c>
      <c r="E24" s="40">
        <v>1991</v>
      </c>
      <c r="F24" s="36" t="s">
        <v>402</v>
      </c>
      <c r="G24" s="34" t="s">
        <v>115</v>
      </c>
      <c r="H24" s="34" t="s">
        <v>15</v>
      </c>
      <c r="I24" s="35" t="s">
        <v>116</v>
      </c>
      <c r="J24" s="40" t="s">
        <v>15</v>
      </c>
    </row>
    <row r="25" spans="1:10" ht="26.25" customHeight="1">
      <c r="A25" s="30" t="s">
        <v>117</v>
      </c>
      <c r="B25" s="30" t="s">
        <v>403</v>
      </c>
      <c r="C25" s="31" t="str">
        <f>HYPERLINK("https://www.library.pref.chiba.lg.jp/licsxp-iopac/WOpacMsgNewListToTifTilDetailAction.do?tilcod=1000100242519","東総の伝説と奇談")</f>
        <v>東総の伝説と奇談</v>
      </c>
      <c r="D25" s="30" t="s">
        <v>82</v>
      </c>
      <c r="E25" s="32">
        <v>1990</v>
      </c>
      <c r="F25" s="33" t="s">
        <v>83</v>
      </c>
      <c r="G25" s="34" t="s">
        <v>84</v>
      </c>
      <c r="H25" s="30" t="s">
        <v>85</v>
      </c>
      <c r="I25" s="35" t="s">
        <v>404</v>
      </c>
      <c r="J25" s="32" t="s">
        <v>15</v>
      </c>
    </row>
    <row r="26" spans="1:10" ht="26.25" customHeight="1">
      <c r="A26" s="1" t="s">
        <v>61</v>
      </c>
      <c r="B26" s="1" t="s">
        <v>405</v>
      </c>
      <c r="C26" s="31" t="str">
        <f>HYPERLINK("https://www.library.pref.chiba.lg.jp/licsxp-iopac/WOpacMsgNewListToTifTilDetailAction.do?tilcod=1000000672568","読みがたり千葉のむかし話")</f>
        <v>読みがたり千葉のむかし話</v>
      </c>
      <c r="D26" s="8" t="s">
        <v>16</v>
      </c>
      <c r="E26" s="9">
        <v>2005</v>
      </c>
      <c r="F26" s="7" t="s">
        <v>56</v>
      </c>
      <c r="G26" s="50" t="s">
        <v>5</v>
      </c>
      <c r="H26" s="1" t="s">
        <v>13</v>
      </c>
      <c r="I26" s="39" t="s">
        <v>14</v>
      </c>
      <c r="J26" s="6" t="s">
        <v>15</v>
      </c>
    </row>
    <row r="27" spans="1:10" ht="26.25" customHeight="1">
      <c r="A27" s="30" t="s">
        <v>118</v>
      </c>
      <c r="B27" s="30" t="s">
        <v>406</v>
      </c>
      <c r="C27" s="31" t="str">
        <f>HYPERLINK("https://www.library.pref.chiba.lg.jp/licsxp-iopac/WOpacMsgNewListToTifTilDetailAction.do?tilcod=1000100242519","東総の伝説と奇談")</f>
        <v>東総の伝説と奇談</v>
      </c>
      <c r="D27" s="30" t="s">
        <v>82</v>
      </c>
      <c r="E27" s="32">
        <v>1990</v>
      </c>
      <c r="F27" s="33" t="s">
        <v>83</v>
      </c>
      <c r="G27" s="34" t="s">
        <v>84</v>
      </c>
      <c r="H27" s="30" t="s">
        <v>119</v>
      </c>
      <c r="I27" s="35" t="s">
        <v>120</v>
      </c>
      <c r="J27" s="32" t="s">
        <v>15</v>
      </c>
    </row>
    <row r="28" spans="1:10" ht="26.25" customHeight="1">
      <c r="A28" s="30" t="s">
        <v>121</v>
      </c>
      <c r="B28" s="30" t="s">
        <v>407</v>
      </c>
      <c r="C28" s="31" t="str">
        <f>HYPERLINK("https://www.library.pref.chiba.lg.jp/licsxp-iopac/WOpacMsgNewListToTifTilDetailAction.do?tilcod=1000100242519","東総の伝説と奇談")</f>
        <v>東総の伝説と奇談</v>
      </c>
      <c r="D28" s="30" t="s">
        <v>82</v>
      </c>
      <c r="E28" s="32">
        <v>1990</v>
      </c>
      <c r="F28" s="33" t="s">
        <v>83</v>
      </c>
      <c r="G28" s="34" t="s">
        <v>84</v>
      </c>
      <c r="H28" s="30" t="s">
        <v>122</v>
      </c>
      <c r="I28" s="35" t="s">
        <v>123</v>
      </c>
      <c r="J28" s="32" t="s">
        <v>15</v>
      </c>
    </row>
    <row r="29" spans="1:10" ht="26.25" customHeight="1">
      <c r="A29" s="2" t="s">
        <v>62</v>
      </c>
      <c r="B29" s="2" t="s">
        <v>408</v>
      </c>
      <c r="C29" s="38" t="str">
        <f>HYPERLINK("https://www.library.pref.chiba.lg.jp/licsxp-iopac/WOpacMsgNewListToTifTilDetailAction.do?tilcod=1000000752018","千葉県の民話")</f>
        <v>千葉県の民話</v>
      </c>
      <c r="D29" s="27" t="s">
        <v>79</v>
      </c>
      <c r="E29" s="26">
        <v>1980</v>
      </c>
      <c r="F29" s="7" t="s">
        <v>17</v>
      </c>
      <c r="G29" s="50" t="s">
        <v>5</v>
      </c>
      <c r="H29" s="1" t="s">
        <v>7</v>
      </c>
      <c r="I29" s="39" t="s">
        <v>26</v>
      </c>
      <c r="J29" s="6" t="s">
        <v>15</v>
      </c>
    </row>
    <row r="30" spans="1:10" ht="26.25" customHeight="1">
      <c r="A30" s="30" t="s">
        <v>124</v>
      </c>
      <c r="B30" s="30" t="s">
        <v>409</v>
      </c>
      <c r="C30" s="31" t="str">
        <f>HYPERLINK("https://www.library.pref.chiba.lg.jp/licsxp-iopac/WOpacMsgNewListToTifTilDetailAction.do?tilcod=1000100242519","東総の伝説と奇談")</f>
        <v>東総の伝説と奇談</v>
      </c>
      <c r="D30" s="30" t="s">
        <v>82</v>
      </c>
      <c r="E30" s="32">
        <v>1990</v>
      </c>
      <c r="F30" s="33" t="s">
        <v>83</v>
      </c>
      <c r="G30" s="34" t="s">
        <v>84</v>
      </c>
      <c r="H30" s="30" t="s">
        <v>125</v>
      </c>
      <c r="I30" s="35" t="s">
        <v>126</v>
      </c>
      <c r="J30" s="32" t="s">
        <v>15</v>
      </c>
    </row>
    <row r="31" spans="1:10" ht="26.25" customHeight="1">
      <c r="A31" s="30" t="s">
        <v>127</v>
      </c>
      <c r="B31" s="30" t="s">
        <v>410</v>
      </c>
      <c r="C31" s="31" t="str">
        <f>HYPERLINK("https://www.library.pref.chiba.lg.jp/licsxp-iopac/WOpacMsgNewListToTifTilDetailAction.do?tilcod=1000100242519","東総の伝説と奇談")</f>
        <v>東総の伝説と奇談</v>
      </c>
      <c r="D31" s="30" t="s">
        <v>82</v>
      </c>
      <c r="E31" s="32">
        <v>1990</v>
      </c>
      <c r="F31" s="33" t="s">
        <v>83</v>
      </c>
      <c r="G31" s="34" t="s">
        <v>84</v>
      </c>
      <c r="H31" s="30" t="s">
        <v>128</v>
      </c>
      <c r="I31" s="35" t="s">
        <v>129</v>
      </c>
      <c r="J31" s="32" t="s">
        <v>15</v>
      </c>
    </row>
    <row r="32" spans="1:10" ht="26.25" customHeight="1">
      <c r="A32" s="1" t="s">
        <v>63</v>
      </c>
      <c r="B32" s="1" t="s">
        <v>411</v>
      </c>
      <c r="C32" s="38" t="str">
        <f>HYPERLINK("https://www.library.pref.chiba.lg.jp/licsxp-iopac/WOpacMsgNewListToTifTilDetailAction.do?tilcod=1000000855686","千葉の伝説")</f>
        <v>千葉の伝説</v>
      </c>
      <c r="D32" s="8" t="s">
        <v>412</v>
      </c>
      <c r="E32" s="9">
        <v>1981</v>
      </c>
      <c r="F32" s="7" t="s">
        <v>17</v>
      </c>
      <c r="G32" s="50" t="s">
        <v>5</v>
      </c>
      <c r="H32" s="1" t="s">
        <v>22</v>
      </c>
      <c r="I32" s="39" t="s">
        <v>23</v>
      </c>
      <c r="J32" s="6" t="s">
        <v>15</v>
      </c>
    </row>
    <row r="33" spans="1:10" ht="26.25" customHeight="1">
      <c r="A33" s="30" t="s">
        <v>130</v>
      </c>
      <c r="B33" s="30" t="s">
        <v>413</v>
      </c>
      <c r="C33" s="31" t="str">
        <f>HYPERLINK("https://www.library.pref.chiba.lg.jp/licsxp-iopac/WOpacMsgNewListToTifTilDetailAction.do?tilcod=1000100242519","東総の伝説と奇談")</f>
        <v>東総の伝説と奇談</v>
      </c>
      <c r="D33" s="30" t="s">
        <v>82</v>
      </c>
      <c r="E33" s="32">
        <v>1990</v>
      </c>
      <c r="F33" s="33" t="s">
        <v>83</v>
      </c>
      <c r="G33" s="34" t="s">
        <v>84</v>
      </c>
      <c r="H33" s="30" t="s">
        <v>131</v>
      </c>
      <c r="I33" s="35" t="s">
        <v>132</v>
      </c>
      <c r="J33" s="32" t="s">
        <v>15</v>
      </c>
    </row>
    <row r="34" spans="1:10" ht="26.25" customHeight="1">
      <c r="A34" s="34" t="s">
        <v>133</v>
      </c>
      <c r="B34" s="34" t="s">
        <v>414</v>
      </c>
      <c r="C34" s="31" t="str">
        <f>HYPERLINK("https://www.library.pref.chiba.lg.jp/licsxp-iopac/WOpacMsgNewListToTifTilDetailAction.do?tilcod=1000000871997","房総の伝説")</f>
        <v>房総の伝説</v>
      </c>
      <c r="D34" s="34" t="s">
        <v>91</v>
      </c>
      <c r="E34" s="32">
        <v>1975</v>
      </c>
      <c r="F34" s="36" t="s">
        <v>92</v>
      </c>
      <c r="G34" s="34" t="s">
        <v>93</v>
      </c>
      <c r="H34" s="34" t="s">
        <v>96</v>
      </c>
      <c r="I34" s="35" t="s">
        <v>134</v>
      </c>
      <c r="J34" s="37" t="s">
        <v>96</v>
      </c>
    </row>
    <row r="35" spans="1:10" ht="26.25" customHeight="1">
      <c r="A35" s="30" t="s">
        <v>135</v>
      </c>
      <c r="B35" s="30" t="s">
        <v>415</v>
      </c>
      <c r="C35" s="31" t="str">
        <f>HYPERLINK("https://www.library.pref.chiba.lg.jp/licsxp-iopac/WOpacMsgNewListToTifTilDetailAction.do?tilcod=1000100242519","東総の伝説と奇談")</f>
        <v>東総の伝説と奇談</v>
      </c>
      <c r="D35" s="30" t="s">
        <v>82</v>
      </c>
      <c r="E35" s="32">
        <v>1990</v>
      </c>
      <c r="F35" s="33" t="s">
        <v>83</v>
      </c>
      <c r="G35" s="34" t="s">
        <v>84</v>
      </c>
      <c r="H35" s="30" t="s">
        <v>85</v>
      </c>
      <c r="I35" s="35" t="s">
        <v>136</v>
      </c>
      <c r="J35" s="32" t="s">
        <v>15</v>
      </c>
    </row>
    <row r="36" spans="1:10" ht="27">
      <c r="A36" s="30" t="s">
        <v>137</v>
      </c>
      <c r="B36" s="30" t="s">
        <v>416</v>
      </c>
      <c r="C36" s="31" t="str">
        <f>HYPERLINK("https://www.library.pref.chiba.lg.jp/licsxp-iopac/WOpacMsgNewListToTifTilDetailAction.do?tilcod=1000100242519","東総の伝説と奇談")</f>
        <v>東総の伝説と奇談</v>
      </c>
      <c r="D36" s="30" t="s">
        <v>82</v>
      </c>
      <c r="E36" s="32">
        <v>1990</v>
      </c>
      <c r="F36" s="33" t="s">
        <v>83</v>
      </c>
      <c r="G36" s="34" t="s">
        <v>84</v>
      </c>
      <c r="H36" s="30" t="s">
        <v>138</v>
      </c>
      <c r="I36" s="35" t="s">
        <v>139</v>
      </c>
      <c r="J36" s="32" t="s">
        <v>15</v>
      </c>
    </row>
    <row r="37" spans="1:10" ht="13.5">
      <c r="A37" s="30" t="s">
        <v>140</v>
      </c>
      <c r="B37" s="30" t="s">
        <v>417</v>
      </c>
      <c r="C37" s="31" t="str">
        <f>HYPERLINK("https://www.library.pref.chiba.lg.jp/licsxp-iopac/WOpacMsgNewListToTifTilDetailAction.do?tilcod=1000000731360","房総の伝説")</f>
        <v>房総の伝説</v>
      </c>
      <c r="D37" s="30" t="s">
        <v>141</v>
      </c>
      <c r="E37" s="32">
        <v>1976</v>
      </c>
      <c r="F37" s="32" t="s">
        <v>142</v>
      </c>
      <c r="G37" s="30" t="s">
        <v>143</v>
      </c>
      <c r="H37" s="30" t="s">
        <v>144</v>
      </c>
      <c r="I37" s="39" t="s">
        <v>145</v>
      </c>
      <c r="J37" s="32" t="s">
        <v>146</v>
      </c>
    </row>
    <row r="38" spans="1:10" ht="27">
      <c r="A38" s="30" t="s">
        <v>147</v>
      </c>
      <c r="B38" s="30" t="s">
        <v>418</v>
      </c>
      <c r="C38" s="31" t="str">
        <f>HYPERLINK("https://www.library.pref.chiba.lg.jp/licsxp-iopac/WOpacMsgNewListToTifTilDetailAction.do?tilcod=1000100242519","東総の伝説と奇談")</f>
        <v>東総の伝説と奇談</v>
      </c>
      <c r="D38" s="30" t="s">
        <v>82</v>
      </c>
      <c r="E38" s="32">
        <v>1990</v>
      </c>
      <c r="F38" s="33" t="s">
        <v>83</v>
      </c>
      <c r="G38" s="34" t="s">
        <v>84</v>
      </c>
      <c r="H38" s="30" t="s">
        <v>119</v>
      </c>
      <c r="I38" s="35" t="s">
        <v>148</v>
      </c>
      <c r="J38" s="32" t="s">
        <v>15</v>
      </c>
    </row>
    <row r="39" spans="1:10" ht="21">
      <c r="A39" s="1" t="s">
        <v>64</v>
      </c>
      <c r="B39" s="1" t="s">
        <v>419</v>
      </c>
      <c r="C39" s="38" t="str">
        <f>HYPERLINK("https://www.library.pref.chiba.lg.jp/licsxp-iopac/WOpacMsgNewListToTifTilDetailAction.do?tilcod=1000000905526","千葉のふるさとむかし話")</f>
        <v>千葉のふるさとむかし話</v>
      </c>
      <c r="D39" s="8" t="s">
        <v>420</v>
      </c>
      <c r="E39" s="9">
        <v>1992</v>
      </c>
      <c r="F39" s="7" t="s">
        <v>57</v>
      </c>
      <c r="G39" s="50" t="s">
        <v>5</v>
      </c>
      <c r="H39" s="1" t="s">
        <v>10</v>
      </c>
      <c r="I39" s="39"/>
      <c r="J39" s="6" t="s">
        <v>15</v>
      </c>
    </row>
    <row r="40" spans="1:10" ht="27">
      <c r="A40" s="34" t="s">
        <v>149</v>
      </c>
      <c r="B40" s="34" t="s">
        <v>421</v>
      </c>
      <c r="C40" s="31" t="str">
        <f>HYPERLINK("https://www.library.pref.chiba.lg.jp/licsxp-iopac/WOpacMsgNewListToTifTilDetailAction.do?tilcod=1000000886364","房総・民話撰")</f>
        <v>房総・民話撰</v>
      </c>
      <c r="D40" s="34" t="s">
        <v>422</v>
      </c>
      <c r="E40" s="40">
        <v>1991</v>
      </c>
      <c r="F40" s="36" t="s">
        <v>423</v>
      </c>
      <c r="G40" s="34" t="s">
        <v>115</v>
      </c>
      <c r="H40" s="41" t="s">
        <v>15</v>
      </c>
      <c r="I40" s="42"/>
      <c r="J40" s="40" t="s">
        <v>15</v>
      </c>
    </row>
    <row r="41" spans="1:10" ht="27">
      <c r="A41" s="30" t="s">
        <v>150</v>
      </c>
      <c r="B41" s="30" t="s">
        <v>424</v>
      </c>
      <c r="C41" s="31" t="str">
        <f>HYPERLINK("https://www.library.pref.chiba.lg.jp/licsxp-iopac/WOpacMsgNewListToTifTilDetailAction.do?tilcod=1000100242519","東総の伝説と奇談")</f>
        <v>東総の伝説と奇談</v>
      </c>
      <c r="D41" s="30" t="s">
        <v>82</v>
      </c>
      <c r="E41" s="32">
        <v>1990</v>
      </c>
      <c r="F41" s="33" t="s">
        <v>83</v>
      </c>
      <c r="G41" s="34" t="s">
        <v>84</v>
      </c>
      <c r="H41" s="30" t="s">
        <v>151</v>
      </c>
      <c r="I41" s="35" t="s">
        <v>152</v>
      </c>
      <c r="J41" s="32" t="s">
        <v>15</v>
      </c>
    </row>
    <row r="42" spans="1:10" ht="27">
      <c r="A42" s="34" t="s">
        <v>150</v>
      </c>
      <c r="B42" s="34" t="s">
        <v>425</v>
      </c>
      <c r="C42" s="31" t="str">
        <f>HYPERLINK("https://www.library.pref.chiba.lg.jp/licsxp-iopac/WOpacMsgNewListToTifTilDetailAction.do?tilcod=1000000871997","房総の伝説")</f>
        <v>房総の伝説</v>
      </c>
      <c r="D42" s="34" t="s">
        <v>91</v>
      </c>
      <c r="E42" s="32">
        <v>1975</v>
      </c>
      <c r="F42" s="36" t="s">
        <v>92</v>
      </c>
      <c r="G42" s="34" t="s">
        <v>93</v>
      </c>
      <c r="H42" s="34" t="s">
        <v>96</v>
      </c>
      <c r="I42" s="35" t="s">
        <v>153</v>
      </c>
      <c r="J42" s="37" t="s">
        <v>96</v>
      </c>
    </row>
    <row r="43" spans="1:10" ht="27">
      <c r="A43" s="30" t="s">
        <v>154</v>
      </c>
      <c r="B43" s="30" t="s">
        <v>426</v>
      </c>
      <c r="C43" s="31" t="str">
        <f>HYPERLINK("https://www.library.pref.chiba.lg.jp/licsxp-iopac/WOpacMsgNewListToTifTilDetailAction.do?tilcod=1000000731360","房総の伝説")</f>
        <v>房総の伝説</v>
      </c>
      <c r="D43" s="30" t="s">
        <v>141</v>
      </c>
      <c r="E43" s="32">
        <v>1976</v>
      </c>
      <c r="F43" s="32" t="s">
        <v>142</v>
      </c>
      <c r="G43" s="30" t="s">
        <v>143</v>
      </c>
      <c r="H43" s="30" t="s">
        <v>144</v>
      </c>
      <c r="I43" s="42" t="s">
        <v>155</v>
      </c>
      <c r="J43" s="32" t="s">
        <v>146</v>
      </c>
    </row>
    <row r="44" spans="1:10" ht="21">
      <c r="A44" s="1" t="s">
        <v>65</v>
      </c>
      <c r="B44" s="1" t="s">
        <v>427</v>
      </c>
      <c r="C44" s="38" t="str">
        <f>HYPERLINK("https://www.library.pref.chiba.lg.jp/licsxp-iopac/WOpacMsgNewListToTifTilDetailAction.do?tilcod=1000000844389","千葉県の民話　続")</f>
        <v>千葉県の民話　続</v>
      </c>
      <c r="D44" s="8" t="s">
        <v>428</v>
      </c>
      <c r="E44" s="9">
        <v>1981</v>
      </c>
      <c r="F44" s="7" t="s">
        <v>34</v>
      </c>
      <c r="G44" s="50" t="s">
        <v>35</v>
      </c>
      <c r="H44" s="1" t="s">
        <v>7</v>
      </c>
      <c r="I44" s="39" t="s">
        <v>37</v>
      </c>
      <c r="J44" s="6" t="s">
        <v>45</v>
      </c>
    </row>
    <row r="45" spans="1:10" ht="27">
      <c r="A45" s="30" t="s">
        <v>156</v>
      </c>
      <c r="B45" s="30" t="s">
        <v>429</v>
      </c>
      <c r="C45" s="31" t="str">
        <f>HYPERLINK("https://www.library.pref.chiba.lg.jp/licsxp-iopac/WOpacMsgNewListToTifTilDetailAction.do?tilcod=1000100242519","東総の伝説と奇談")</f>
        <v>東総の伝説と奇談</v>
      </c>
      <c r="D45" s="30" t="s">
        <v>82</v>
      </c>
      <c r="E45" s="32">
        <v>1990</v>
      </c>
      <c r="F45" s="33" t="s">
        <v>83</v>
      </c>
      <c r="G45" s="34" t="s">
        <v>84</v>
      </c>
      <c r="H45" s="30" t="s">
        <v>157</v>
      </c>
      <c r="I45" s="35" t="s">
        <v>158</v>
      </c>
      <c r="J45" s="32" t="s">
        <v>159</v>
      </c>
    </row>
    <row r="46" spans="1:10" ht="27">
      <c r="A46" s="30" t="s">
        <v>160</v>
      </c>
      <c r="B46" s="30" t="s">
        <v>430</v>
      </c>
      <c r="C46" s="31" t="str">
        <f>HYPERLINK("https://www.library.pref.chiba.lg.jp/licsxp-iopac/WOpacMsgNewListToTifTilDetailAction.do?tilcod=1000100242519","東総の伝説と奇談")</f>
        <v>東総の伝説と奇談</v>
      </c>
      <c r="D46" s="30" t="s">
        <v>82</v>
      </c>
      <c r="E46" s="32">
        <v>1990</v>
      </c>
      <c r="F46" s="33" t="s">
        <v>83</v>
      </c>
      <c r="G46" s="34" t="s">
        <v>84</v>
      </c>
      <c r="H46" s="30" t="s">
        <v>161</v>
      </c>
      <c r="I46" s="35" t="s">
        <v>162</v>
      </c>
      <c r="J46" s="32" t="s">
        <v>159</v>
      </c>
    </row>
    <row r="47" spans="1:10" ht="27">
      <c r="A47" s="30" t="s">
        <v>163</v>
      </c>
      <c r="B47" s="30" t="s">
        <v>431</v>
      </c>
      <c r="C47" s="31" t="str">
        <f>HYPERLINK("https://www.library.pref.chiba.lg.jp/licsxp-iopac/WOpacMsgNewListToTifTilDetailAction.do?tilcod=1000100242519","東総の伝説と奇談")</f>
        <v>東総の伝説と奇談</v>
      </c>
      <c r="D47" s="30" t="s">
        <v>82</v>
      </c>
      <c r="E47" s="32">
        <v>1990</v>
      </c>
      <c r="F47" s="33" t="s">
        <v>83</v>
      </c>
      <c r="G47" s="34" t="s">
        <v>84</v>
      </c>
      <c r="H47" s="30" t="s">
        <v>164</v>
      </c>
      <c r="I47" s="35" t="s">
        <v>165</v>
      </c>
      <c r="J47" s="32" t="s">
        <v>159</v>
      </c>
    </row>
    <row r="48" spans="1:10" ht="27">
      <c r="A48" s="30" t="s">
        <v>166</v>
      </c>
      <c r="B48" s="30" t="s">
        <v>432</v>
      </c>
      <c r="C48" s="31" t="str">
        <f>HYPERLINK("https://www.library.pref.chiba.lg.jp/licsxp-iopac/WOpacMsgNewListToTifTilDetailAction.do?tilcod=1000000244875","千葉県妖怪奇異史談")</f>
        <v>千葉県妖怪奇異史談</v>
      </c>
      <c r="D48" s="30" t="s">
        <v>109</v>
      </c>
      <c r="E48" s="32">
        <v>1997</v>
      </c>
      <c r="F48" s="33" t="s">
        <v>110</v>
      </c>
      <c r="G48" s="34" t="s">
        <v>111</v>
      </c>
      <c r="H48" s="30" t="s">
        <v>167</v>
      </c>
      <c r="I48" s="35" t="s">
        <v>168</v>
      </c>
      <c r="J48" s="32" t="s">
        <v>169</v>
      </c>
    </row>
    <row r="49" spans="1:10" ht="27">
      <c r="A49" s="30" t="s">
        <v>170</v>
      </c>
      <c r="B49" s="30" t="s">
        <v>433</v>
      </c>
      <c r="C49" s="31" t="str">
        <f aca="true" t="shared" si="0" ref="C49:C57">HYPERLINK("https://www.library.pref.chiba.lg.jp/licsxp-iopac/WOpacMsgNewListToTifTilDetailAction.do?tilcod=1000100242519","東総の伝説と奇談")</f>
        <v>東総の伝説と奇談</v>
      </c>
      <c r="D49" s="30" t="s">
        <v>82</v>
      </c>
      <c r="E49" s="32">
        <v>1990</v>
      </c>
      <c r="F49" s="33" t="s">
        <v>83</v>
      </c>
      <c r="G49" s="34" t="s">
        <v>84</v>
      </c>
      <c r="H49" s="30" t="s">
        <v>171</v>
      </c>
      <c r="I49" s="35" t="s">
        <v>172</v>
      </c>
      <c r="J49" s="32" t="s">
        <v>159</v>
      </c>
    </row>
    <row r="50" spans="1:10" ht="27">
      <c r="A50" s="30" t="s">
        <v>173</v>
      </c>
      <c r="B50" s="30" t="s">
        <v>434</v>
      </c>
      <c r="C50" s="31" t="str">
        <f t="shared" si="0"/>
        <v>東総の伝説と奇談</v>
      </c>
      <c r="D50" s="30" t="s">
        <v>82</v>
      </c>
      <c r="E50" s="32">
        <v>1990</v>
      </c>
      <c r="F50" s="33" t="s">
        <v>83</v>
      </c>
      <c r="G50" s="34" t="s">
        <v>84</v>
      </c>
      <c r="H50" s="30" t="s">
        <v>174</v>
      </c>
      <c r="I50" s="35" t="s">
        <v>175</v>
      </c>
      <c r="J50" s="32" t="s">
        <v>159</v>
      </c>
    </row>
    <row r="51" spans="1:10" ht="27">
      <c r="A51" s="30" t="s">
        <v>176</v>
      </c>
      <c r="B51" s="30" t="s">
        <v>435</v>
      </c>
      <c r="C51" s="31" t="str">
        <f t="shared" si="0"/>
        <v>東総の伝説と奇談</v>
      </c>
      <c r="D51" s="30" t="s">
        <v>82</v>
      </c>
      <c r="E51" s="32">
        <v>1990</v>
      </c>
      <c r="F51" s="33" t="s">
        <v>83</v>
      </c>
      <c r="G51" s="34" t="s">
        <v>84</v>
      </c>
      <c r="H51" s="30" t="s">
        <v>177</v>
      </c>
      <c r="I51" s="35" t="s">
        <v>178</v>
      </c>
      <c r="J51" s="32" t="s">
        <v>159</v>
      </c>
    </row>
    <row r="52" spans="1:10" ht="27">
      <c r="A52" s="30" t="s">
        <v>179</v>
      </c>
      <c r="B52" s="30" t="s">
        <v>436</v>
      </c>
      <c r="C52" s="31" t="str">
        <f t="shared" si="0"/>
        <v>東総の伝説と奇談</v>
      </c>
      <c r="D52" s="30" t="s">
        <v>82</v>
      </c>
      <c r="E52" s="32">
        <v>1990</v>
      </c>
      <c r="F52" s="33" t="s">
        <v>83</v>
      </c>
      <c r="G52" s="34" t="s">
        <v>84</v>
      </c>
      <c r="H52" s="30" t="s">
        <v>180</v>
      </c>
      <c r="I52" s="35" t="s">
        <v>181</v>
      </c>
      <c r="J52" s="32" t="s">
        <v>159</v>
      </c>
    </row>
    <row r="53" spans="1:10" ht="27">
      <c r="A53" s="30" t="s">
        <v>182</v>
      </c>
      <c r="B53" s="30" t="s">
        <v>437</v>
      </c>
      <c r="C53" s="31" t="str">
        <f t="shared" si="0"/>
        <v>東総の伝説と奇談</v>
      </c>
      <c r="D53" s="30" t="s">
        <v>82</v>
      </c>
      <c r="E53" s="32">
        <v>1990</v>
      </c>
      <c r="F53" s="33" t="s">
        <v>83</v>
      </c>
      <c r="G53" s="34" t="s">
        <v>84</v>
      </c>
      <c r="H53" s="30" t="s">
        <v>159</v>
      </c>
      <c r="I53" s="35" t="s">
        <v>183</v>
      </c>
      <c r="J53" s="32" t="s">
        <v>159</v>
      </c>
    </row>
    <row r="54" spans="1:10" ht="27">
      <c r="A54" s="30" t="s">
        <v>184</v>
      </c>
      <c r="B54" s="30" t="s">
        <v>438</v>
      </c>
      <c r="C54" s="31" t="str">
        <f t="shared" si="0"/>
        <v>東総の伝説と奇談</v>
      </c>
      <c r="D54" s="30" t="s">
        <v>82</v>
      </c>
      <c r="E54" s="32">
        <v>1990</v>
      </c>
      <c r="F54" s="33" t="s">
        <v>83</v>
      </c>
      <c r="G54" s="34" t="s">
        <v>84</v>
      </c>
      <c r="H54" s="30" t="s">
        <v>185</v>
      </c>
      <c r="I54" s="35" t="s">
        <v>186</v>
      </c>
      <c r="J54" s="32" t="s">
        <v>159</v>
      </c>
    </row>
    <row r="55" spans="1:10" ht="27">
      <c r="A55" s="30" t="s">
        <v>187</v>
      </c>
      <c r="B55" s="30" t="s">
        <v>439</v>
      </c>
      <c r="C55" s="31" t="str">
        <f t="shared" si="0"/>
        <v>東総の伝説と奇談</v>
      </c>
      <c r="D55" s="30" t="s">
        <v>82</v>
      </c>
      <c r="E55" s="32">
        <v>1990</v>
      </c>
      <c r="F55" s="33" t="s">
        <v>83</v>
      </c>
      <c r="G55" s="34" t="s">
        <v>84</v>
      </c>
      <c r="H55" s="30" t="s">
        <v>188</v>
      </c>
      <c r="I55" s="35" t="s">
        <v>189</v>
      </c>
      <c r="J55" s="32" t="s">
        <v>159</v>
      </c>
    </row>
    <row r="56" spans="1:10" ht="27">
      <c r="A56" s="30" t="s">
        <v>190</v>
      </c>
      <c r="B56" s="30" t="s">
        <v>440</v>
      </c>
      <c r="C56" s="31" t="str">
        <f t="shared" si="0"/>
        <v>東総の伝説と奇談</v>
      </c>
      <c r="D56" s="30" t="s">
        <v>82</v>
      </c>
      <c r="E56" s="32">
        <v>1990</v>
      </c>
      <c r="F56" s="33" t="s">
        <v>83</v>
      </c>
      <c r="G56" s="34" t="s">
        <v>84</v>
      </c>
      <c r="H56" s="30" t="s">
        <v>191</v>
      </c>
      <c r="I56" s="35" t="s">
        <v>192</v>
      </c>
      <c r="J56" s="32" t="s">
        <v>159</v>
      </c>
    </row>
    <row r="57" spans="1:10" ht="27">
      <c r="A57" s="30" t="s">
        <v>193</v>
      </c>
      <c r="B57" s="30" t="s">
        <v>441</v>
      </c>
      <c r="C57" s="31" t="str">
        <f t="shared" si="0"/>
        <v>東総の伝説と奇談</v>
      </c>
      <c r="D57" s="30" t="s">
        <v>82</v>
      </c>
      <c r="E57" s="32">
        <v>1990</v>
      </c>
      <c r="F57" s="33" t="s">
        <v>83</v>
      </c>
      <c r="G57" s="34" t="s">
        <v>84</v>
      </c>
      <c r="H57" s="30" t="s">
        <v>194</v>
      </c>
      <c r="I57" s="35" t="s">
        <v>195</v>
      </c>
      <c r="J57" s="32" t="s">
        <v>159</v>
      </c>
    </row>
    <row r="58" spans="1:10" ht="13.5">
      <c r="A58" s="30" t="s">
        <v>196</v>
      </c>
      <c r="B58" s="30" t="s">
        <v>442</v>
      </c>
      <c r="C58" s="31" t="str">
        <f>HYPERLINK("https://www.library.pref.chiba.lg.jp/licsxp-iopac/WOpacMsgNewListToTifTilDetailAction.do?tilcod=1000000731360","房総の伝説")</f>
        <v>房総の伝説</v>
      </c>
      <c r="D58" s="30" t="s">
        <v>141</v>
      </c>
      <c r="E58" s="32">
        <v>1976</v>
      </c>
      <c r="F58" s="32" t="s">
        <v>142</v>
      </c>
      <c r="G58" s="30" t="s">
        <v>143</v>
      </c>
      <c r="H58" s="30" t="s">
        <v>144</v>
      </c>
      <c r="I58" s="42" t="s">
        <v>197</v>
      </c>
      <c r="J58" s="32" t="s">
        <v>198</v>
      </c>
    </row>
    <row r="59" spans="1:10" ht="27">
      <c r="A59" s="30" t="s">
        <v>199</v>
      </c>
      <c r="B59" s="30" t="s">
        <v>443</v>
      </c>
      <c r="C59" s="31" t="str">
        <f>HYPERLINK("https://www.library.pref.chiba.lg.jp/licsxp-iopac/WOpacMsgNewListToTifTilDetailAction.do?tilcod=1000100242519","東総の伝説と奇談")</f>
        <v>東総の伝説と奇談</v>
      </c>
      <c r="D59" s="30" t="s">
        <v>82</v>
      </c>
      <c r="E59" s="32">
        <v>1990</v>
      </c>
      <c r="F59" s="33" t="s">
        <v>83</v>
      </c>
      <c r="G59" s="34" t="s">
        <v>84</v>
      </c>
      <c r="H59" s="30" t="s">
        <v>200</v>
      </c>
      <c r="I59" s="35" t="s">
        <v>201</v>
      </c>
      <c r="J59" s="32" t="s">
        <v>18</v>
      </c>
    </row>
    <row r="60" spans="1:10" ht="27">
      <c r="A60" s="34" t="s">
        <v>90</v>
      </c>
      <c r="B60" s="34" t="s">
        <v>444</v>
      </c>
      <c r="C60" s="31" t="str">
        <f>HYPERLINK("https://www.library.pref.chiba.lg.jp/licsxp-iopac/WOpacMsgNewListToTifTilDetailAction.do?tilcod=1000000871997","房総の伝説")</f>
        <v>房総の伝説</v>
      </c>
      <c r="D60" s="34" t="s">
        <v>91</v>
      </c>
      <c r="E60" s="32">
        <v>1975</v>
      </c>
      <c r="F60" s="36" t="s">
        <v>92</v>
      </c>
      <c r="G60" s="34" t="s">
        <v>93</v>
      </c>
      <c r="H60" s="34" t="s">
        <v>94</v>
      </c>
      <c r="I60" s="35" t="s">
        <v>202</v>
      </c>
      <c r="J60" s="37" t="s">
        <v>203</v>
      </c>
    </row>
    <row r="61" spans="1:10" ht="27">
      <c r="A61" s="30" t="s">
        <v>204</v>
      </c>
      <c r="B61" s="30" t="s">
        <v>445</v>
      </c>
      <c r="C61" s="31" t="str">
        <f>HYPERLINK("https://www.library.pref.chiba.lg.jp/licsxp-iopac/WOpacMsgNewListToTifTilDetailAction.do?tilcod=1000100242519","東総の伝説と奇談")</f>
        <v>東総の伝説と奇談</v>
      </c>
      <c r="D61" s="30" t="s">
        <v>82</v>
      </c>
      <c r="E61" s="32">
        <v>1990</v>
      </c>
      <c r="F61" s="33" t="s">
        <v>83</v>
      </c>
      <c r="G61" s="34" t="s">
        <v>84</v>
      </c>
      <c r="H61" s="30" t="s">
        <v>205</v>
      </c>
      <c r="I61" s="35" t="s">
        <v>206</v>
      </c>
      <c r="J61" s="32" t="s">
        <v>18</v>
      </c>
    </row>
    <row r="62" spans="1:10" ht="27">
      <c r="A62" s="34" t="s">
        <v>207</v>
      </c>
      <c r="B62" s="34" t="s">
        <v>446</v>
      </c>
      <c r="C62" s="31" t="str">
        <f>HYPERLINK("https://www.library.pref.chiba.lg.jp/licsxp-iopac/WOpacMsgNewListToTifTilDetailAction.do?tilcod=1000000871997","房総の伝説")</f>
        <v>房総の伝説</v>
      </c>
      <c r="D62" s="34" t="s">
        <v>91</v>
      </c>
      <c r="E62" s="32">
        <v>1975</v>
      </c>
      <c r="F62" s="36" t="s">
        <v>92</v>
      </c>
      <c r="G62" s="34" t="s">
        <v>93</v>
      </c>
      <c r="H62" s="34" t="s">
        <v>203</v>
      </c>
      <c r="I62" s="35" t="s">
        <v>208</v>
      </c>
      <c r="J62" s="37" t="s">
        <v>203</v>
      </c>
    </row>
    <row r="63" spans="1:10" ht="27">
      <c r="A63" s="30" t="s">
        <v>209</v>
      </c>
      <c r="B63" s="30" t="s">
        <v>447</v>
      </c>
      <c r="C63" s="31" t="str">
        <f>HYPERLINK("https://www.library.pref.chiba.lg.jp/licsxp-iopac/WOpacMsgNewListToTifTilDetailAction.do?tilcod=1000100242519","東総の伝説と奇談")</f>
        <v>東総の伝説と奇談</v>
      </c>
      <c r="D63" s="30" t="s">
        <v>82</v>
      </c>
      <c r="E63" s="32">
        <v>1990</v>
      </c>
      <c r="F63" s="33" t="s">
        <v>83</v>
      </c>
      <c r="G63" s="34" t="s">
        <v>84</v>
      </c>
      <c r="H63" s="30" t="s">
        <v>210</v>
      </c>
      <c r="I63" s="35" t="s">
        <v>211</v>
      </c>
      <c r="J63" s="32" t="s">
        <v>18</v>
      </c>
    </row>
    <row r="64" spans="1:10" ht="27">
      <c r="A64" s="30" t="s">
        <v>212</v>
      </c>
      <c r="B64" s="30" t="s">
        <v>448</v>
      </c>
      <c r="C64" s="31" t="str">
        <f>HYPERLINK("https://www.library.pref.chiba.lg.jp/licsxp-iopac/WOpacMsgNewListToTifTilDetailAction.do?tilcod=1000100242519","東総の伝説と奇談")</f>
        <v>東総の伝説と奇談</v>
      </c>
      <c r="D64" s="30" t="s">
        <v>82</v>
      </c>
      <c r="E64" s="32">
        <v>1990</v>
      </c>
      <c r="F64" s="33" t="s">
        <v>83</v>
      </c>
      <c r="G64" s="34" t="s">
        <v>84</v>
      </c>
      <c r="H64" s="30" t="s">
        <v>213</v>
      </c>
      <c r="I64" s="35" t="s">
        <v>214</v>
      </c>
      <c r="J64" s="32" t="s">
        <v>18</v>
      </c>
    </row>
    <row r="65" spans="1:10" ht="27">
      <c r="A65" s="30" t="s">
        <v>215</v>
      </c>
      <c r="B65" s="30" t="s">
        <v>449</v>
      </c>
      <c r="C65" s="31" t="str">
        <f>HYPERLINK("https://www.library.pref.chiba.lg.jp/licsxp-iopac/WOpacMsgNewListToTifTilDetailAction.do?tilcod=1000100242519","東総の伝説と奇談")</f>
        <v>東総の伝説と奇談</v>
      </c>
      <c r="D65" s="30" t="s">
        <v>82</v>
      </c>
      <c r="E65" s="32">
        <v>1990</v>
      </c>
      <c r="F65" s="33" t="s">
        <v>83</v>
      </c>
      <c r="G65" s="34" t="s">
        <v>84</v>
      </c>
      <c r="H65" s="30" t="s">
        <v>216</v>
      </c>
      <c r="I65" s="35" t="s">
        <v>217</v>
      </c>
      <c r="J65" s="32" t="s">
        <v>18</v>
      </c>
    </row>
    <row r="66" spans="1:10" ht="27">
      <c r="A66" s="30" t="s">
        <v>218</v>
      </c>
      <c r="B66" s="30" t="s">
        <v>450</v>
      </c>
      <c r="C66" s="31" t="str">
        <f>HYPERLINK("https://www.library.pref.chiba.lg.jp/licsxp-iopac/WOpacMsgNewListToTifTilDetailAction.do?tilcod=1000100242519","東総の伝説と奇談")</f>
        <v>東総の伝説と奇談</v>
      </c>
      <c r="D66" s="30" t="s">
        <v>82</v>
      </c>
      <c r="E66" s="32">
        <v>1990</v>
      </c>
      <c r="F66" s="33" t="s">
        <v>83</v>
      </c>
      <c r="G66" s="34" t="s">
        <v>84</v>
      </c>
      <c r="H66" s="30" t="s">
        <v>219</v>
      </c>
      <c r="I66" s="35" t="s">
        <v>220</v>
      </c>
      <c r="J66" s="32" t="s">
        <v>18</v>
      </c>
    </row>
    <row r="67" spans="1:10" ht="27">
      <c r="A67" s="30" t="s">
        <v>221</v>
      </c>
      <c r="B67" s="30" t="s">
        <v>451</v>
      </c>
      <c r="C67" s="31" t="str">
        <f>HYPERLINK("https://www.library.pref.chiba.lg.jp/licsxp-iopac/WOpacMsgNewListToTifTilDetailAction.do?tilcod=1000100242519","東総の伝説と奇談")</f>
        <v>東総の伝説と奇談</v>
      </c>
      <c r="D67" s="30" t="s">
        <v>82</v>
      </c>
      <c r="E67" s="32">
        <v>1990</v>
      </c>
      <c r="F67" s="33" t="s">
        <v>83</v>
      </c>
      <c r="G67" s="34" t="s">
        <v>84</v>
      </c>
      <c r="H67" s="30" t="s">
        <v>222</v>
      </c>
      <c r="I67" s="35" t="s">
        <v>223</v>
      </c>
      <c r="J67" s="32" t="s">
        <v>18</v>
      </c>
    </row>
    <row r="68" spans="1:10" ht="27">
      <c r="A68" s="30" t="s">
        <v>224</v>
      </c>
      <c r="B68" s="30" t="s">
        <v>452</v>
      </c>
      <c r="C68" s="38" t="str">
        <f>HYPERLINK("https://www.library.pref.chiba.lg.jp/licsxp-iopac/WOpacMsgNewListToTifTilDetailAction.do?tilcod=1000100331718","千葉の妖怪大集合")</f>
        <v>千葉の妖怪大集合</v>
      </c>
      <c r="D68" s="30" t="s">
        <v>453</v>
      </c>
      <c r="E68" s="32">
        <v>2015</v>
      </c>
      <c r="F68" s="33" t="s">
        <v>454</v>
      </c>
      <c r="G68" s="34" t="s">
        <v>225</v>
      </c>
      <c r="H68" s="30" t="s">
        <v>226</v>
      </c>
      <c r="I68" s="35" t="s">
        <v>227</v>
      </c>
      <c r="J68" s="32" t="s">
        <v>18</v>
      </c>
    </row>
    <row r="69" spans="1:10" ht="21">
      <c r="A69" s="1" t="s">
        <v>67</v>
      </c>
      <c r="B69" s="1" t="s">
        <v>455</v>
      </c>
      <c r="C69" s="38" t="str">
        <f>HYPERLINK("https://www.library.pref.chiba.lg.jp/licsxp-iopac/WOpacMsgNewListToTifTilDetailAction.do?tilcod=1000000855686","千葉の伝説")</f>
        <v>千葉の伝説</v>
      </c>
      <c r="D69" s="8" t="s">
        <v>16</v>
      </c>
      <c r="E69" s="9">
        <v>1981</v>
      </c>
      <c r="F69" s="7" t="s">
        <v>17</v>
      </c>
      <c r="G69" s="50" t="s">
        <v>5</v>
      </c>
      <c r="H69" s="1" t="s">
        <v>18</v>
      </c>
      <c r="I69" s="39" t="s">
        <v>19</v>
      </c>
      <c r="J69" s="32" t="s">
        <v>18</v>
      </c>
    </row>
    <row r="70" spans="1:10" ht="42">
      <c r="A70" s="1" t="s">
        <v>77</v>
      </c>
      <c r="B70" s="1" t="s">
        <v>456</v>
      </c>
      <c r="C70" s="38" t="str">
        <f>HYPERLINK("https://www.library.pref.chiba.lg.jp/licsxp-iopac/WOpacMsgNewListToTifTilDetailAction.do?tilcod=1000000844389","千葉県の民話　続")</f>
        <v>千葉県の民話　続</v>
      </c>
      <c r="D70" s="8" t="s">
        <v>30</v>
      </c>
      <c r="E70" s="9">
        <v>1981</v>
      </c>
      <c r="F70" s="7" t="s">
        <v>34</v>
      </c>
      <c r="G70" s="50" t="s">
        <v>35</v>
      </c>
      <c r="H70" s="1" t="s">
        <v>18</v>
      </c>
      <c r="I70" s="39" t="s">
        <v>36</v>
      </c>
      <c r="J70" s="6" t="s">
        <v>18</v>
      </c>
    </row>
    <row r="71" spans="1:10" ht="27">
      <c r="A71" s="1" t="s">
        <v>68</v>
      </c>
      <c r="B71" s="1" t="s">
        <v>457</v>
      </c>
      <c r="C71" s="38" t="str">
        <f>HYPERLINK("https://www.library.pref.chiba.lg.jp/licsxp-iopac/WOpacMsgNewListToTifTilDetailAction.do?tilcod=1000000752018","千葉県の民話")</f>
        <v>千葉県の民話</v>
      </c>
      <c r="D71" s="27" t="s">
        <v>79</v>
      </c>
      <c r="E71" s="26">
        <v>1980</v>
      </c>
      <c r="F71" s="7" t="s">
        <v>17</v>
      </c>
      <c r="G71" s="50" t="s">
        <v>5</v>
      </c>
      <c r="H71" s="1" t="s">
        <v>18</v>
      </c>
      <c r="I71" s="39" t="s">
        <v>27</v>
      </c>
      <c r="J71" s="32" t="s">
        <v>18</v>
      </c>
    </row>
    <row r="72" spans="1:10" ht="27">
      <c r="A72" s="30" t="s">
        <v>228</v>
      </c>
      <c r="B72" s="30" t="s">
        <v>458</v>
      </c>
      <c r="C72" s="31" t="str">
        <f>HYPERLINK("https://www.library.pref.chiba.lg.jp/licsxp-iopac/WOpacMsgNewListToTifTilDetailAction.do?tilcod=1000000244875","千葉県妖怪奇異史談")</f>
        <v>千葉県妖怪奇異史談</v>
      </c>
      <c r="D72" s="30" t="s">
        <v>109</v>
      </c>
      <c r="E72" s="32">
        <v>1997</v>
      </c>
      <c r="F72" s="33" t="s">
        <v>110</v>
      </c>
      <c r="G72" s="34" t="s">
        <v>111</v>
      </c>
      <c r="H72" s="30" t="s">
        <v>203</v>
      </c>
      <c r="I72" s="35" t="s">
        <v>229</v>
      </c>
      <c r="J72" s="32" t="s">
        <v>203</v>
      </c>
    </row>
    <row r="73" spans="1:10" ht="13.5">
      <c r="A73" s="30" t="s">
        <v>230</v>
      </c>
      <c r="B73" s="30" t="s">
        <v>459</v>
      </c>
      <c r="C73" s="31" t="str">
        <f>HYPERLINK("https://www.library.pref.chiba.lg.jp/licsxp-iopac/WOpacMsgNewListToTifTilDetailAction.do?tilcod=1000000731360","房総の伝説")</f>
        <v>房総の伝説</v>
      </c>
      <c r="D73" s="30" t="s">
        <v>141</v>
      </c>
      <c r="E73" s="32">
        <v>1976</v>
      </c>
      <c r="F73" s="32" t="s">
        <v>142</v>
      </c>
      <c r="G73" s="30" t="s">
        <v>143</v>
      </c>
      <c r="H73" s="30" t="s">
        <v>144</v>
      </c>
      <c r="I73" s="39" t="s">
        <v>231</v>
      </c>
      <c r="J73" s="32" t="s">
        <v>198</v>
      </c>
    </row>
    <row r="74" spans="1:10" ht="27">
      <c r="A74" s="30" t="s">
        <v>232</v>
      </c>
      <c r="B74" s="30" t="s">
        <v>460</v>
      </c>
      <c r="C74" s="31" t="str">
        <f>HYPERLINK("https://www.library.pref.chiba.lg.jp/licsxp-iopac/WOpacMsgNewListToTifTilDetailAction.do?tilcod=1000100242519","東総の伝説と奇談")</f>
        <v>東総の伝説と奇談</v>
      </c>
      <c r="D74" s="30" t="s">
        <v>82</v>
      </c>
      <c r="E74" s="32">
        <v>1990</v>
      </c>
      <c r="F74" s="33" t="s">
        <v>83</v>
      </c>
      <c r="G74" s="34" t="s">
        <v>84</v>
      </c>
      <c r="H74" s="30" t="s">
        <v>233</v>
      </c>
      <c r="I74" s="35" t="s">
        <v>234</v>
      </c>
      <c r="J74" s="32" t="s">
        <v>18</v>
      </c>
    </row>
    <row r="75" spans="1:10" ht="27">
      <c r="A75" s="30" t="s">
        <v>235</v>
      </c>
      <c r="B75" s="30" t="s">
        <v>461</v>
      </c>
      <c r="C75" s="31" t="str">
        <f>HYPERLINK("https://www.library.pref.chiba.lg.jp/licsxp-iopac/WOpacMsgNewListToTifTilDetailAction.do?tilcod=1000100242519","東総の伝説と奇談")</f>
        <v>東総の伝説と奇談</v>
      </c>
      <c r="D75" s="30" t="s">
        <v>82</v>
      </c>
      <c r="E75" s="32">
        <v>1990</v>
      </c>
      <c r="F75" s="33" t="s">
        <v>83</v>
      </c>
      <c r="G75" s="34" t="s">
        <v>84</v>
      </c>
      <c r="H75" s="30" t="s">
        <v>236</v>
      </c>
      <c r="I75" s="35" t="s">
        <v>462</v>
      </c>
      <c r="J75" s="32" t="s">
        <v>18</v>
      </c>
    </row>
    <row r="76" spans="1:10" ht="13.5">
      <c r="A76" s="34" t="s">
        <v>237</v>
      </c>
      <c r="B76" s="34" t="s">
        <v>463</v>
      </c>
      <c r="C76" s="31" t="str">
        <f>HYPERLINK("https://www.library.pref.chiba.lg.jp/licsxp-iopac/WOpacMsgNewListToTifTilDetailAction.do?tilcod=1000000731360","房総の伝説")</f>
        <v>房総の伝説</v>
      </c>
      <c r="D76" s="30" t="s">
        <v>141</v>
      </c>
      <c r="E76" s="32">
        <v>1976</v>
      </c>
      <c r="F76" s="32" t="s">
        <v>142</v>
      </c>
      <c r="G76" s="30" t="s">
        <v>143</v>
      </c>
      <c r="H76" s="30" t="s">
        <v>144</v>
      </c>
      <c r="I76" s="35" t="s">
        <v>238</v>
      </c>
      <c r="J76" s="43" t="s">
        <v>198</v>
      </c>
    </row>
    <row r="77" spans="1:10" ht="27">
      <c r="A77" s="30" t="s">
        <v>239</v>
      </c>
      <c r="B77" s="30" t="s">
        <v>464</v>
      </c>
      <c r="C77" s="31" t="str">
        <f>HYPERLINK("https://www.library.pref.chiba.lg.jp/licsxp-iopac/WOpacMsgNewListToTifTilDetailAction.do?tilcod=1000100242519","東総の伝説と奇談")</f>
        <v>東総の伝説と奇談</v>
      </c>
      <c r="D77" s="30" t="s">
        <v>82</v>
      </c>
      <c r="E77" s="32">
        <v>1990</v>
      </c>
      <c r="F77" s="33" t="s">
        <v>83</v>
      </c>
      <c r="G77" s="34" t="s">
        <v>84</v>
      </c>
      <c r="H77" s="30" t="s">
        <v>240</v>
      </c>
      <c r="I77" s="35" t="s">
        <v>241</v>
      </c>
      <c r="J77" s="32" t="s">
        <v>18</v>
      </c>
    </row>
    <row r="78" spans="1:10" ht="27">
      <c r="A78" s="34" t="s">
        <v>242</v>
      </c>
      <c r="B78" s="34" t="s">
        <v>465</v>
      </c>
      <c r="C78" s="31" t="str">
        <f>HYPERLINK("https://www.library.pref.chiba.lg.jp/licsxp-iopac/WOpacMsgNewListToTifTilDetailAction.do?tilcod=1000000579251","謎のなんじゃもんじゃ　千葉の民話")</f>
        <v>謎のなんじゃもんじゃ　千葉の民話</v>
      </c>
      <c r="D78" s="30" t="s">
        <v>243</v>
      </c>
      <c r="E78" s="32">
        <v>1996</v>
      </c>
      <c r="F78" s="32" t="s">
        <v>244</v>
      </c>
      <c r="G78" s="30" t="s">
        <v>245</v>
      </c>
      <c r="H78" s="30" t="s">
        <v>246</v>
      </c>
      <c r="I78" s="35"/>
      <c r="J78" s="43" t="s">
        <v>198</v>
      </c>
    </row>
    <row r="79" spans="1:10" ht="27">
      <c r="A79" s="30" t="s">
        <v>247</v>
      </c>
      <c r="B79" s="30" t="s">
        <v>466</v>
      </c>
      <c r="C79" s="31" t="str">
        <f>HYPERLINK("https://www.library.pref.chiba.lg.jp/licsxp-iopac/WOpacMsgNewListToTifTilDetailAction.do?tilcod=1000100242519","東総の伝説と奇談")</f>
        <v>東総の伝説と奇談</v>
      </c>
      <c r="D79" s="30" t="s">
        <v>82</v>
      </c>
      <c r="E79" s="32">
        <v>1990</v>
      </c>
      <c r="F79" s="33" t="s">
        <v>83</v>
      </c>
      <c r="G79" s="34" t="s">
        <v>84</v>
      </c>
      <c r="H79" s="30" t="s">
        <v>248</v>
      </c>
      <c r="I79" s="35" t="s">
        <v>249</v>
      </c>
      <c r="J79" s="32" t="s">
        <v>18</v>
      </c>
    </row>
    <row r="80" spans="1:10" ht="13.5">
      <c r="A80" s="34" t="s">
        <v>247</v>
      </c>
      <c r="B80" s="34" t="s">
        <v>467</v>
      </c>
      <c r="C80" s="31" t="str">
        <f>HYPERLINK("https://www.library.pref.chiba.lg.jp/licsxp-iopac/WOpacMsgNewListToTifTilDetailAction.do?tilcod=1000000731360","房総の伝説")</f>
        <v>房総の伝説</v>
      </c>
      <c r="D80" s="30" t="s">
        <v>141</v>
      </c>
      <c r="E80" s="32">
        <v>1976</v>
      </c>
      <c r="F80" s="32" t="s">
        <v>142</v>
      </c>
      <c r="G80" s="30" t="s">
        <v>143</v>
      </c>
      <c r="H80" s="30" t="s">
        <v>144</v>
      </c>
      <c r="I80" s="35" t="s">
        <v>250</v>
      </c>
      <c r="J80" s="43" t="s">
        <v>198</v>
      </c>
    </row>
    <row r="81" spans="1:10" ht="21">
      <c r="A81" s="1" t="s">
        <v>69</v>
      </c>
      <c r="B81" s="1" t="s">
        <v>468</v>
      </c>
      <c r="C81" s="38" t="str">
        <f>HYPERLINK("https://www.library.pref.chiba.lg.jp/licsxp-iopac/WOpacMsgNewListToTifTilDetailAction.do?tilcod=1000000735541","しょうじょう寺のたぬき")</f>
        <v>しょうじょう寺のたぬき</v>
      </c>
      <c r="D81" s="8" t="s">
        <v>469</v>
      </c>
      <c r="E81" s="9">
        <v>1976</v>
      </c>
      <c r="F81" s="7" t="s">
        <v>470</v>
      </c>
      <c r="G81" s="50" t="s">
        <v>5</v>
      </c>
      <c r="H81" s="1"/>
      <c r="I81" s="39"/>
      <c r="J81" s="32" t="s">
        <v>18</v>
      </c>
    </row>
    <row r="82" spans="1:10" ht="21">
      <c r="A82" s="1" t="s">
        <v>70</v>
      </c>
      <c r="B82" s="1" t="s">
        <v>468</v>
      </c>
      <c r="C82" s="38" t="str">
        <f>HYPERLINK("https://www.library.pref.chiba.lg.jp/licsxp-iopac/WOpacMsgNewListToTifTilDetailAction.do?tilcod=1000000905526","千葉のふるさとむかし話")</f>
        <v>千葉のふるさとむかし話</v>
      </c>
      <c r="D82" s="8" t="s">
        <v>471</v>
      </c>
      <c r="E82" s="9">
        <v>1992</v>
      </c>
      <c r="F82" s="7" t="s">
        <v>57</v>
      </c>
      <c r="G82" s="50" t="s">
        <v>5</v>
      </c>
      <c r="H82" s="1" t="s">
        <v>10</v>
      </c>
      <c r="I82" s="39"/>
      <c r="J82" s="32" t="s">
        <v>18</v>
      </c>
    </row>
    <row r="83" spans="1:10" ht="13.5">
      <c r="A83" s="30" t="s">
        <v>251</v>
      </c>
      <c r="B83" s="30" t="s">
        <v>472</v>
      </c>
      <c r="C83" s="31" t="str">
        <f>HYPERLINK("https://www.library.pref.chiba.lg.jp/licsxp-iopac/WOpacMsgNewListToTifTilDetailAction.do?tilcod=1000100557038","八千代の昔話　四十三話")</f>
        <v>八千代の昔話　四十三話</v>
      </c>
      <c r="D83" s="30" t="s">
        <v>252</v>
      </c>
      <c r="E83" s="32">
        <v>2018</v>
      </c>
      <c r="F83" s="33" t="s">
        <v>253</v>
      </c>
      <c r="G83" s="34" t="s">
        <v>5</v>
      </c>
      <c r="H83" s="30" t="s">
        <v>254</v>
      </c>
      <c r="I83" s="35" t="s">
        <v>255</v>
      </c>
      <c r="J83" s="32" t="s">
        <v>18</v>
      </c>
    </row>
    <row r="84" spans="1:10" ht="21">
      <c r="A84" s="1" t="s">
        <v>71</v>
      </c>
      <c r="B84" s="1" t="s">
        <v>473</v>
      </c>
      <c r="C84" s="38" t="str">
        <f>HYPERLINK("https://www.library.pref.chiba.lg.jp/licsxp-iopac/WOpacMsgNewListToTifTilDetailAction.do?tilcod=1000000752018","千葉県の民話")</f>
        <v>千葉県の民話</v>
      </c>
      <c r="D84" s="27" t="s">
        <v>79</v>
      </c>
      <c r="E84" s="26">
        <v>1980</v>
      </c>
      <c r="F84" s="7" t="s">
        <v>17</v>
      </c>
      <c r="G84" s="50" t="s">
        <v>5</v>
      </c>
      <c r="H84" s="1" t="s">
        <v>18</v>
      </c>
      <c r="I84" s="39" t="s">
        <v>25</v>
      </c>
      <c r="J84" s="32" t="s">
        <v>18</v>
      </c>
    </row>
    <row r="85" spans="1:10" ht="27">
      <c r="A85" s="34" t="s">
        <v>256</v>
      </c>
      <c r="B85" s="34" t="s">
        <v>474</v>
      </c>
      <c r="C85" s="31" t="str">
        <f>HYPERLINK("https://www.library.pref.chiba.lg.jp/licsxp-iopac/WOpacMsgNewListToTifTilDetailAction.do?tilcod=1000000653406","民話と生活神崎町")</f>
        <v>民話と生活神崎町</v>
      </c>
      <c r="D85" s="30" t="s">
        <v>257</v>
      </c>
      <c r="E85" s="32">
        <v>2004</v>
      </c>
      <c r="F85" s="32" t="s">
        <v>258</v>
      </c>
      <c r="G85" s="30" t="s">
        <v>259</v>
      </c>
      <c r="H85" s="30" t="s">
        <v>260</v>
      </c>
      <c r="I85" s="35" t="s">
        <v>261</v>
      </c>
      <c r="J85" s="43" t="s">
        <v>198</v>
      </c>
    </row>
    <row r="86" spans="1:10" ht="27">
      <c r="A86" s="34" t="s">
        <v>262</v>
      </c>
      <c r="B86" s="35" t="s">
        <v>475</v>
      </c>
      <c r="C86" s="44" t="str">
        <f>HYPERLINK("https://www.library.pref.chiba.lg.jp/licsxp-iopac/WOpacMsgNewListToTifTilDetailAction.do?tilcod=1000000761885","房総の秘められた話、奇々怪々な話")</f>
        <v>房総の秘められた話、奇々怪々な話</v>
      </c>
      <c r="D86" s="34" t="s">
        <v>263</v>
      </c>
      <c r="E86" s="32">
        <v>1983</v>
      </c>
      <c r="F86" s="36" t="s">
        <v>264</v>
      </c>
      <c r="G86" s="35" t="s">
        <v>111</v>
      </c>
      <c r="H86" s="34" t="s">
        <v>265</v>
      </c>
      <c r="I86" s="34" t="s">
        <v>266</v>
      </c>
      <c r="J86" s="37" t="s">
        <v>203</v>
      </c>
    </row>
    <row r="87" spans="1:10" ht="27">
      <c r="A87" s="30" t="s">
        <v>267</v>
      </c>
      <c r="B87" s="30" t="s">
        <v>476</v>
      </c>
      <c r="C87" s="31" t="str">
        <f>HYPERLINK("https://www.library.pref.chiba.lg.jp/licsxp-iopac/WOpacMsgNewListToTifTilDetailAction.do?tilcod=1000100242519","東総の伝説と奇談")</f>
        <v>東総の伝説と奇談</v>
      </c>
      <c r="D87" s="30" t="s">
        <v>82</v>
      </c>
      <c r="E87" s="32">
        <v>1990</v>
      </c>
      <c r="F87" s="33" t="s">
        <v>83</v>
      </c>
      <c r="G87" s="34" t="s">
        <v>84</v>
      </c>
      <c r="H87" s="30" t="s">
        <v>268</v>
      </c>
      <c r="I87" s="35" t="s">
        <v>269</v>
      </c>
      <c r="J87" s="32" t="s">
        <v>18</v>
      </c>
    </row>
    <row r="88" spans="1:10" ht="27">
      <c r="A88" s="30" t="s">
        <v>270</v>
      </c>
      <c r="B88" s="30" t="s">
        <v>477</v>
      </c>
      <c r="C88" s="31" t="str">
        <f>HYPERLINK("https://www.library.pref.chiba.lg.jp/licsxp-iopac/WOpacMsgNewListToTifTilDetailAction.do?tilcod=1000000244875","千葉県妖怪奇異史談")</f>
        <v>千葉県妖怪奇異史談</v>
      </c>
      <c r="D88" s="30" t="s">
        <v>109</v>
      </c>
      <c r="E88" s="32">
        <v>1997</v>
      </c>
      <c r="F88" s="33" t="s">
        <v>110</v>
      </c>
      <c r="G88" s="34" t="s">
        <v>111</v>
      </c>
      <c r="H88" s="30" t="s">
        <v>203</v>
      </c>
      <c r="I88" s="35" t="s">
        <v>271</v>
      </c>
      <c r="J88" s="32" t="s">
        <v>203</v>
      </c>
    </row>
    <row r="89" spans="1:10" ht="27">
      <c r="A89" s="30" t="s">
        <v>272</v>
      </c>
      <c r="B89" s="30" t="s">
        <v>478</v>
      </c>
      <c r="C89" s="31" t="str">
        <f>HYPERLINK("https://www.library.pref.chiba.lg.jp/licsxp-iopac/WOpacMsgNewListToTifTilDetailAction.do?tilcod=1000100242519","東総の伝説と奇談")</f>
        <v>東総の伝説と奇談</v>
      </c>
      <c r="D89" s="30" t="s">
        <v>82</v>
      </c>
      <c r="E89" s="32">
        <v>1990</v>
      </c>
      <c r="F89" s="33" t="s">
        <v>83</v>
      </c>
      <c r="G89" s="34" t="s">
        <v>84</v>
      </c>
      <c r="H89" s="30" t="s">
        <v>273</v>
      </c>
      <c r="I89" s="35" t="s">
        <v>274</v>
      </c>
      <c r="J89" s="32" t="s">
        <v>18</v>
      </c>
    </row>
    <row r="90" spans="1:10" ht="27">
      <c r="A90" s="30" t="s">
        <v>275</v>
      </c>
      <c r="B90" s="30" t="s">
        <v>479</v>
      </c>
      <c r="C90" s="31" t="str">
        <f>HYPERLINK("https://www.library.pref.chiba.lg.jp/licsxp-iopac/WOpacMsgNewListToTifTilDetailAction.do?tilcod=1000000244875","千葉県妖怪奇異史談")</f>
        <v>千葉県妖怪奇異史談</v>
      </c>
      <c r="D90" s="30" t="s">
        <v>109</v>
      </c>
      <c r="E90" s="32">
        <v>1997</v>
      </c>
      <c r="F90" s="33" t="s">
        <v>110</v>
      </c>
      <c r="G90" s="34" t="s">
        <v>111</v>
      </c>
      <c r="H90" s="30" t="s">
        <v>276</v>
      </c>
      <c r="I90" s="35" t="s">
        <v>277</v>
      </c>
      <c r="J90" s="32" t="s">
        <v>203</v>
      </c>
    </row>
    <row r="91" spans="1:10" ht="27">
      <c r="A91" s="30" t="s">
        <v>176</v>
      </c>
      <c r="B91" s="30" t="s">
        <v>480</v>
      </c>
      <c r="C91" s="31" t="str">
        <f>HYPERLINK("https://www.library.pref.chiba.lg.jp/licsxp-iopac/WOpacMsgNewListToTifTilDetailAction.do?tilcod=1000100242519","東総の伝説と奇談")</f>
        <v>東総の伝説と奇談</v>
      </c>
      <c r="D91" s="30" t="s">
        <v>82</v>
      </c>
      <c r="E91" s="32">
        <v>1990</v>
      </c>
      <c r="F91" s="33" t="s">
        <v>83</v>
      </c>
      <c r="G91" s="34" t="s">
        <v>84</v>
      </c>
      <c r="H91" s="30" t="s">
        <v>177</v>
      </c>
      <c r="I91" s="35" t="s">
        <v>278</v>
      </c>
      <c r="J91" s="32" t="s">
        <v>18</v>
      </c>
    </row>
    <row r="92" spans="1:10" ht="27">
      <c r="A92" s="30" t="s">
        <v>279</v>
      </c>
      <c r="B92" s="30" t="s">
        <v>481</v>
      </c>
      <c r="C92" s="38" t="str">
        <f>HYPERLINK("https://www.library.pref.chiba.lg.jp/licsxp-iopac/WOpacMsgNewListToTifTilDetailAction.do?tilcod=1000000759900","房総の不思議な話、珍しい話")</f>
        <v>房総の不思議な話、珍しい話</v>
      </c>
      <c r="D92" s="30" t="s">
        <v>263</v>
      </c>
      <c r="E92" s="32">
        <v>1983</v>
      </c>
      <c r="F92" s="33" t="s">
        <v>280</v>
      </c>
      <c r="G92" s="34" t="s">
        <v>84</v>
      </c>
      <c r="H92" s="30" t="s">
        <v>281</v>
      </c>
      <c r="I92" s="35" t="s">
        <v>266</v>
      </c>
      <c r="J92" s="32" t="s">
        <v>203</v>
      </c>
    </row>
    <row r="93" spans="1:10" ht="27">
      <c r="A93" s="34" t="s">
        <v>282</v>
      </c>
      <c r="B93" s="34" t="s">
        <v>482</v>
      </c>
      <c r="C93" s="31" t="str">
        <f>HYPERLINK("https://www.library.pref.chiba.lg.jp/licsxp-iopac/WOpacMsgNewListToTifTilDetailAction.do?tilcod=1000000871997","房総の伝説")</f>
        <v>房総の伝説</v>
      </c>
      <c r="D93" s="34" t="s">
        <v>91</v>
      </c>
      <c r="E93" s="32">
        <v>1975</v>
      </c>
      <c r="F93" s="36" t="s">
        <v>92</v>
      </c>
      <c r="G93" s="34" t="s">
        <v>93</v>
      </c>
      <c r="H93" s="34" t="s">
        <v>283</v>
      </c>
      <c r="I93" s="35" t="s">
        <v>284</v>
      </c>
      <c r="J93" s="37" t="s">
        <v>203</v>
      </c>
    </row>
    <row r="94" spans="1:10" ht="27">
      <c r="A94" s="30" t="s">
        <v>285</v>
      </c>
      <c r="B94" s="30" t="s">
        <v>483</v>
      </c>
      <c r="C94" s="31" t="str">
        <f>HYPERLINK("https://www.library.pref.chiba.lg.jp/licsxp-iopac/WOpacMsgNewListToTifTilDetailAction.do?tilcod=1000100242519","東総の伝説と奇談")</f>
        <v>東総の伝説と奇談</v>
      </c>
      <c r="D94" s="30" t="s">
        <v>82</v>
      </c>
      <c r="E94" s="32">
        <v>1990</v>
      </c>
      <c r="F94" s="33" t="s">
        <v>83</v>
      </c>
      <c r="G94" s="34" t="s">
        <v>84</v>
      </c>
      <c r="H94" s="30" t="s">
        <v>286</v>
      </c>
      <c r="I94" s="35" t="s">
        <v>287</v>
      </c>
      <c r="J94" s="32" t="s">
        <v>18</v>
      </c>
    </row>
    <row r="95" spans="1:10" ht="13.5">
      <c r="A95" s="34" t="s">
        <v>288</v>
      </c>
      <c r="B95" s="34" t="s">
        <v>484</v>
      </c>
      <c r="C95" s="31" t="str">
        <f>HYPERLINK("https://www.library.pref.chiba.lg.jp/licsxp-iopac/WOpacMsgNewListToTifTilDetailAction.do?tilcod=1000000593868","ふるさと印西地方の民話・伝説")</f>
        <v>ふるさと印西地方の民話・伝説</v>
      </c>
      <c r="D95" s="34" t="s">
        <v>485</v>
      </c>
      <c r="E95" s="32">
        <v>1980</v>
      </c>
      <c r="F95" s="36" t="s">
        <v>486</v>
      </c>
      <c r="G95" s="34" t="s">
        <v>289</v>
      </c>
      <c r="H95" s="34" t="s">
        <v>290</v>
      </c>
      <c r="I95" s="35" t="s">
        <v>291</v>
      </c>
      <c r="J95" s="43" t="s">
        <v>292</v>
      </c>
    </row>
    <row r="96" spans="1:10" ht="21">
      <c r="A96" s="1" t="s">
        <v>72</v>
      </c>
      <c r="B96" s="1" t="s">
        <v>487</v>
      </c>
      <c r="C96" s="38" t="str">
        <f>HYPERLINK("https://www.library.pref.chiba.lg.jp/licsxp-iopac/WOpacMsgNewListToTifTilDetailAction.do?tilcod=1000000855686","千葉の伝説")</f>
        <v>千葉の伝説</v>
      </c>
      <c r="D96" s="8" t="s">
        <v>488</v>
      </c>
      <c r="E96" s="9">
        <v>1981</v>
      </c>
      <c r="F96" s="7" t="s">
        <v>17</v>
      </c>
      <c r="G96" s="50" t="s">
        <v>5</v>
      </c>
      <c r="H96" s="1" t="s">
        <v>18</v>
      </c>
      <c r="I96" s="39"/>
      <c r="J96" s="32" t="s">
        <v>18</v>
      </c>
    </row>
    <row r="97" spans="1:10" ht="27">
      <c r="A97" s="30" t="s">
        <v>293</v>
      </c>
      <c r="B97" s="30" t="s">
        <v>489</v>
      </c>
      <c r="C97" s="31" t="str">
        <f>HYPERLINK("https://www.library.pref.chiba.lg.jp/licsxp-iopac/WOpacMsgNewListToTifTilDetailAction.do?tilcod=1000100242519","東総の伝説と奇談")</f>
        <v>東総の伝説と奇談</v>
      </c>
      <c r="D97" s="30" t="s">
        <v>82</v>
      </c>
      <c r="E97" s="32">
        <v>1990</v>
      </c>
      <c r="F97" s="33" t="s">
        <v>83</v>
      </c>
      <c r="G97" s="34" t="s">
        <v>84</v>
      </c>
      <c r="H97" s="30" t="s">
        <v>294</v>
      </c>
      <c r="I97" s="35" t="s">
        <v>295</v>
      </c>
      <c r="J97" s="32" t="s">
        <v>18</v>
      </c>
    </row>
    <row r="98" spans="1:10" ht="27">
      <c r="A98" s="30" t="s">
        <v>296</v>
      </c>
      <c r="B98" s="30" t="s">
        <v>490</v>
      </c>
      <c r="C98" s="31" t="str">
        <f>HYPERLINK("https://www.library.pref.chiba.lg.jp/licsxp-iopac/WOpacMsgNewListToTifTilDetailAction.do?tilcod=1000100242519","東総の伝説と奇談")</f>
        <v>東総の伝説と奇談</v>
      </c>
      <c r="D98" s="30" t="s">
        <v>82</v>
      </c>
      <c r="E98" s="32">
        <v>1990</v>
      </c>
      <c r="F98" s="33" t="s">
        <v>83</v>
      </c>
      <c r="G98" s="34" t="s">
        <v>84</v>
      </c>
      <c r="H98" s="30" t="s">
        <v>297</v>
      </c>
      <c r="I98" s="35" t="s">
        <v>298</v>
      </c>
      <c r="J98" s="32" t="s">
        <v>18</v>
      </c>
    </row>
    <row r="99" spans="1:10" ht="27">
      <c r="A99" s="30" t="s">
        <v>299</v>
      </c>
      <c r="B99" s="30" t="s">
        <v>491</v>
      </c>
      <c r="C99" s="31" t="str">
        <f>HYPERLINK("https://www.library.pref.chiba.lg.jp/licsxp-iopac/WOpacMsgNewListToTifTilDetailAction.do?tilcod=1000000773929","房総の民話")</f>
        <v>房総の民話</v>
      </c>
      <c r="D99" s="30" t="s">
        <v>300</v>
      </c>
      <c r="E99" s="32" t="s">
        <v>492</v>
      </c>
      <c r="F99" s="33" t="s">
        <v>301</v>
      </c>
      <c r="G99" s="30" t="s">
        <v>84</v>
      </c>
      <c r="H99" s="30" t="s">
        <v>18</v>
      </c>
      <c r="I99" s="42" t="s">
        <v>302</v>
      </c>
      <c r="J99" s="32" t="s">
        <v>18</v>
      </c>
    </row>
    <row r="100" spans="1:10" ht="13.5">
      <c r="A100" s="34" t="s">
        <v>303</v>
      </c>
      <c r="B100" s="34" t="s">
        <v>493</v>
      </c>
      <c r="C100" s="31" t="str">
        <f>HYPERLINK("https://www.library.pref.chiba.lg.jp/licsxp-iopac/WOpacMsgNewListToTifTilDetailAction.do?tilcod=1000000731360","房総の伝説")</f>
        <v>房総の伝説</v>
      </c>
      <c r="D100" s="30" t="s">
        <v>141</v>
      </c>
      <c r="E100" s="32">
        <v>1976</v>
      </c>
      <c r="F100" s="32" t="s">
        <v>142</v>
      </c>
      <c r="G100" s="30" t="s">
        <v>143</v>
      </c>
      <c r="H100" s="30" t="s">
        <v>144</v>
      </c>
      <c r="I100" s="35" t="s">
        <v>304</v>
      </c>
      <c r="J100" s="43" t="s">
        <v>198</v>
      </c>
    </row>
    <row r="101" spans="1:10" ht="27">
      <c r="A101" s="34" t="s">
        <v>305</v>
      </c>
      <c r="B101" s="34" t="s">
        <v>494</v>
      </c>
      <c r="C101" s="31" t="str">
        <f>HYPERLINK("https://www.library.pref.chiba.lg.jp/licsxp-iopac/WOpacMsgNewListToTifTilDetailAction.do?tilcod=1000000871997","房総の伝説")</f>
        <v>房総の伝説</v>
      </c>
      <c r="D101" s="34" t="s">
        <v>91</v>
      </c>
      <c r="E101" s="32">
        <v>1975</v>
      </c>
      <c r="F101" s="36" t="s">
        <v>92</v>
      </c>
      <c r="G101" s="34" t="s">
        <v>93</v>
      </c>
      <c r="H101" s="34" t="s">
        <v>306</v>
      </c>
      <c r="I101" s="35" t="s">
        <v>307</v>
      </c>
      <c r="J101" s="37" t="s">
        <v>203</v>
      </c>
    </row>
    <row r="102" spans="1:10" ht="27">
      <c r="A102" s="30" t="s">
        <v>308</v>
      </c>
      <c r="B102" s="30" t="s">
        <v>495</v>
      </c>
      <c r="C102" s="31" t="str">
        <f>HYPERLINK("https://www.library.pref.chiba.lg.jp/licsxp-iopac/WOpacMsgNewListToTifTilDetailAction.do?tilcod=1000100242519","東総の伝説と奇談")</f>
        <v>東総の伝説と奇談</v>
      </c>
      <c r="D102" s="30" t="s">
        <v>82</v>
      </c>
      <c r="E102" s="32">
        <v>1990</v>
      </c>
      <c r="F102" s="33" t="s">
        <v>83</v>
      </c>
      <c r="G102" s="34" t="s">
        <v>84</v>
      </c>
      <c r="H102" s="30" t="s">
        <v>309</v>
      </c>
      <c r="I102" s="35" t="s">
        <v>310</v>
      </c>
      <c r="J102" s="32" t="s">
        <v>18</v>
      </c>
    </row>
    <row r="103" spans="1:10" ht="27">
      <c r="A103" s="30" t="s">
        <v>311</v>
      </c>
      <c r="B103" s="30" t="s">
        <v>496</v>
      </c>
      <c r="C103" s="31" t="str">
        <f>HYPERLINK("https://www.library.pref.chiba.lg.jp/licsxp-iopac/WOpacMsgNewListToTifTilDetailAction.do?tilcod=1000100242519","東総の伝説と奇談")</f>
        <v>東総の伝説と奇談</v>
      </c>
      <c r="D103" s="30" t="s">
        <v>82</v>
      </c>
      <c r="E103" s="32">
        <v>1990</v>
      </c>
      <c r="F103" s="33" t="s">
        <v>83</v>
      </c>
      <c r="G103" s="34" t="s">
        <v>84</v>
      </c>
      <c r="H103" s="30" t="s">
        <v>312</v>
      </c>
      <c r="I103" s="35" t="s">
        <v>313</v>
      </c>
      <c r="J103" s="32" t="s">
        <v>18</v>
      </c>
    </row>
    <row r="104" spans="1:10" ht="27">
      <c r="A104" s="30" t="s">
        <v>187</v>
      </c>
      <c r="B104" s="30" t="s">
        <v>497</v>
      </c>
      <c r="C104" s="31" t="str">
        <f>HYPERLINK("https://www.library.pref.chiba.lg.jp/licsxp-iopac/WOpacMsgNewListToTifTilDetailAction.do?tilcod=1000100242519","東総の伝説と奇談")</f>
        <v>東総の伝説と奇談</v>
      </c>
      <c r="D104" s="30" t="s">
        <v>82</v>
      </c>
      <c r="E104" s="32">
        <v>1990</v>
      </c>
      <c r="F104" s="33" t="s">
        <v>83</v>
      </c>
      <c r="G104" s="34" t="s">
        <v>84</v>
      </c>
      <c r="H104" s="30" t="s">
        <v>188</v>
      </c>
      <c r="I104" s="35" t="s">
        <v>189</v>
      </c>
      <c r="J104" s="32" t="s">
        <v>18</v>
      </c>
    </row>
    <row r="105" spans="1:10" ht="27">
      <c r="A105" s="30" t="s">
        <v>190</v>
      </c>
      <c r="B105" s="30" t="s">
        <v>440</v>
      </c>
      <c r="C105" s="31" t="str">
        <f>HYPERLINK("https://www.library.pref.chiba.lg.jp/licsxp-iopac/WOpacMsgNewListToTifTilDetailAction.do?tilcod=1000100242519","東総の伝説と奇談")</f>
        <v>東総の伝説と奇談</v>
      </c>
      <c r="D105" s="30" t="s">
        <v>82</v>
      </c>
      <c r="E105" s="32">
        <v>1990</v>
      </c>
      <c r="F105" s="33" t="s">
        <v>83</v>
      </c>
      <c r="G105" s="34" t="s">
        <v>84</v>
      </c>
      <c r="H105" s="30" t="s">
        <v>191</v>
      </c>
      <c r="I105" s="35" t="s">
        <v>314</v>
      </c>
      <c r="J105" s="32" t="s">
        <v>18</v>
      </c>
    </row>
    <row r="106" spans="1:10" ht="27">
      <c r="A106" s="30" t="s">
        <v>315</v>
      </c>
      <c r="B106" s="30" t="s">
        <v>498</v>
      </c>
      <c r="C106" s="31" t="str">
        <f>HYPERLINK("https://www.library.pref.chiba.lg.jp/licsxp-iopac/WOpacMsgNewListToTifTilDetailAction.do?tilcod=1000000773929","房総の民話")</f>
        <v>房総の民話</v>
      </c>
      <c r="D106" s="30" t="s">
        <v>300</v>
      </c>
      <c r="E106" s="32" t="s">
        <v>499</v>
      </c>
      <c r="F106" s="33" t="s">
        <v>301</v>
      </c>
      <c r="G106" s="30" t="s">
        <v>84</v>
      </c>
      <c r="H106" s="30" t="s">
        <v>18</v>
      </c>
      <c r="I106" s="42" t="s">
        <v>316</v>
      </c>
      <c r="J106" s="32" t="s">
        <v>18</v>
      </c>
    </row>
    <row r="107" spans="1:10" ht="27">
      <c r="A107" s="30" t="s">
        <v>317</v>
      </c>
      <c r="B107" s="30" t="s">
        <v>500</v>
      </c>
      <c r="C107" s="31" t="str">
        <f>HYPERLINK("https://www.library.pref.chiba.lg.jp/licsxp-iopac/WOpacMsgNewListToTifTilDetailAction.do?tilcod=1000100242519","東総の伝説と奇談")</f>
        <v>東総の伝説と奇談</v>
      </c>
      <c r="D107" s="30" t="s">
        <v>82</v>
      </c>
      <c r="E107" s="32">
        <v>1990</v>
      </c>
      <c r="F107" s="33" t="s">
        <v>83</v>
      </c>
      <c r="G107" s="34" t="s">
        <v>84</v>
      </c>
      <c r="H107" s="30" t="s">
        <v>318</v>
      </c>
      <c r="I107" s="35" t="s">
        <v>501</v>
      </c>
      <c r="J107" s="32" t="s">
        <v>18</v>
      </c>
    </row>
    <row r="108" spans="1:10" ht="27">
      <c r="A108" s="30" t="s">
        <v>319</v>
      </c>
      <c r="B108" s="30" t="s">
        <v>502</v>
      </c>
      <c r="C108" s="31" t="str">
        <f>HYPERLINK("https://www.library.pref.chiba.lg.jp/licsxp-iopac/WOpacMsgNewListToTifTilDetailAction.do?tilcod=1000100242519","東総の伝説と奇談")</f>
        <v>東総の伝説と奇談</v>
      </c>
      <c r="D108" s="30" t="s">
        <v>82</v>
      </c>
      <c r="E108" s="32">
        <v>1990</v>
      </c>
      <c r="F108" s="33" t="s">
        <v>83</v>
      </c>
      <c r="G108" s="34" t="s">
        <v>84</v>
      </c>
      <c r="H108" s="30" t="s">
        <v>320</v>
      </c>
      <c r="I108" s="35" t="s">
        <v>321</v>
      </c>
      <c r="J108" s="32" t="s">
        <v>18</v>
      </c>
    </row>
    <row r="109" spans="1:10" ht="27">
      <c r="A109" s="34" t="s">
        <v>322</v>
      </c>
      <c r="B109" s="34" t="s">
        <v>503</v>
      </c>
      <c r="C109" s="31" t="str">
        <f>HYPERLINK("https://www.library.pref.chiba.lg.jp/licsxp-iopac/WOpacMsgNewListToTifTilDetailAction.do?tilcod=1000000871997","房総の伝説")</f>
        <v>房総の伝説</v>
      </c>
      <c r="D109" s="34" t="s">
        <v>91</v>
      </c>
      <c r="E109" s="32">
        <v>1975</v>
      </c>
      <c r="F109" s="36" t="s">
        <v>92</v>
      </c>
      <c r="G109" s="34" t="s">
        <v>93</v>
      </c>
      <c r="H109" s="34" t="s">
        <v>203</v>
      </c>
      <c r="I109" s="35" t="s">
        <v>323</v>
      </c>
      <c r="J109" s="37" t="s">
        <v>203</v>
      </c>
    </row>
    <row r="110" spans="1:10" ht="13.5">
      <c r="A110" s="30" t="s">
        <v>140</v>
      </c>
      <c r="B110" s="30" t="s">
        <v>504</v>
      </c>
      <c r="C110" s="31" t="str">
        <f>HYPERLINK("https://www.library.pref.chiba.lg.jp/licsxp-iopac/WOpacMsgNewListToTifTilDetailAction.do?tilcod=1000000731360","房総の伝説")</f>
        <v>房総の伝説</v>
      </c>
      <c r="D110" s="30" t="s">
        <v>141</v>
      </c>
      <c r="E110" s="32">
        <v>1976</v>
      </c>
      <c r="F110" s="32" t="s">
        <v>142</v>
      </c>
      <c r="G110" s="30" t="s">
        <v>143</v>
      </c>
      <c r="H110" s="30" t="s">
        <v>144</v>
      </c>
      <c r="I110" s="42" t="s">
        <v>324</v>
      </c>
      <c r="J110" s="32" t="s">
        <v>198</v>
      </c>
    </row>
    <row r="111" spans="1:10" ht="27">
      <c r="A111" s="30" t="s">
        <v>325</v>
      </c>
      <c r="B111" s="30" t="s">
        <v>505</v>
      </c>
      <c r="C111" s="31" t="str">
        <f>HYPERLINK("https://www.library.pref.chiba.lg.jp/licsxp-iopac/WOpacMsgNewListToTifTilDetailAction.do?tilcod=1000000609668","白井の伝説と文化財　平成十三年度企画展記録集")</f>
        <v>白井の伝説と文化財　平成十三年度企画展記録集</v>
      </c>
      <c r="D111" s="30" t="s">
        <v>326</v>
      </c>
      <c r="E111" s="32">
        <v>2002</v>
      </c>
      <c r="F111" s="33" t="s">
        <v>506</v>
      </c>
      <c r="G111" s="34" t="s">
        <v>115</v>
      </c>
      <c r="H111" s="30" t="s">
        <v>327</v>
      </c>
      <c r="I111" s="35" t="s">
        <v>328</v>
      </c>
      <c r="J111" s="32" t="s">
        <v>292</v>
      </c>
    </row>
    <row r="112" spans="1:10" ht="27">
      <c r="A112" s="30" t="s">
        <v>329</v>
      </c>
      <c r="B112" s="30" t="s">
        <v>507</v>
      </c>
      <c r="C112" s="31" t="str">
        <f>HYPERLINK("https://www.library.pref.chiba.lg.jp/licsxp-iopac/WOpacMsgNewListToTifTilDetailAction.do?tilcod=1000100242519","東総の伝説と奇談")</f>
        <v>東総の伝説と奇談</v>
      </c>
      <c r="D112" s="30" t="s">
        <v>82</v>
      </c>
      <c r="E112" s="32">
        <v>1990</v>
      </c>
      <c r="F112" s="33" t="s">
        <v>83</v>
      </c>
      <c r="G112" s="34" t="s">
        <v>84</v>
      </c>
      <c r="H112" s="30" t="s">
        <v>330</v>
      </c>
      <c r="I112" s="35" t="s">
        <v>331</v>
      </c>
      <c r="J112" s="32" t="s">
        <v>18</v>
      </c>
    </row>
    <row r="113" spans="1:10" ht="27">
      <c r="A113" s="34" t="s">
        <v>332</v>
      </c>
      <c r="B113" s="34" t="s">
        <v>508</v>
      </c>
      <c r="C113" s="31" t="str">
        <f>HYPERLINK("https://www.library.pref.chiba.lg.jp/licsxp-iopac/WOpacMsgNewListToTifTilDetailAction.do?tilcod=1000000871997","房総の伝説")</f>
        <v>房総の伝説</v>
      </c>
      <c r="D113" s="34" t="s">
        <v>91</v>
      </c>
      <c r="E113" s="32">
        <v>1975</v>
      </c>
      <c r="F113" s="36" t="s">
        <v>92</v>
      </c>
      <c r="G113" s="34" t="s">
        <v>93</v>
      </c>
      <c r="H113" s="34" t="s">
        <v>203</v>
      </c>
      <c r="I113" s="35" t="s">
        <v>333</v>
      </c>
      <c r="J113" s="37" t="s">
        <v>203</v>
      </c>
    </row>
    <row r="114" spans="1:10" ht="33.75" customHeight="1">
      <c r="A114" s="1" t="s">
        <v>334</v>
      </c>
      <c r="B114" s="1" t="s">
        <v>509</v>
      </c>
      <c r="C114" s="31" t="str">
        <f>HYPERLINK("https://www.library.pref.chiba.lg.jp/licsxp-iopac/WOpacMsgNewListToTifTilDetailAction.do?tilcod=1000000731360","房総の伝説")</f>
        <v>房総の伝説</v>
      </c>
      <c r="D114" s="30" t="s">
        <v>141</v>
      </c>
      <c r="E114" s="32">
        <v>1976</v>
      </c>
      <c r="F114" s="32" t="s">
        <v>142</v>
      </c>
      <c r="G114" s="30" t="s">
        <v>143</v>
      </c>
      <c r="H114" s="30" t="s">
        <v>144</v>
      </c>
      <c r="I114" s="42" t="s">
        <v>335</v>
      </c>
      <c r="J114" s="6" t="s">
        <v>198</v>
      </c>
    </row>
    <row r="115" spans="1:10" ht="21">
      <c r="A115" s="1" t="s">
        <v>73</v>
      </c>
      <c r="B115" s="1" t="s">
        <v>510</v>
      </c>
      <c r="C115" s="31" t="str">
        <f>HYPERLINK("https://www.library.pref.chiba.lg.jp/licsxp-iopac/WOpacMsgNewListToTifTilDetailAction.do?tilcod=1000000844385","ふるさと千葉県の民話")</f>
        <v>ふるさと千葉県の民話</v>
      </c>
      <c r="D115" s="8" t="s">
        <v>30</v>
      </c>
      <c r="E115" s="9">
        <v>1980</v>
      </c>
      <c r="F115" s="7" t="s">
        <v>31</v>
      </c>
      <c r="G115" s="50" t="s">
        <v>32</v>
      </c>
      <c r="H115" s="1" t="s">
        <v>33</v>
      </c>
      <c r="I115" s="45" t="s">
        <v>44</v>
      </c>
      <c r="J115" s="6" t="s">
        <v>18</v>
      </c>
    </row>
    <row r="116" spans="1:10" ht="27">
      <c r="A116" s="30" t="s">
        <v>193</v>
      </c>
      <c r="B116" s="30" t="s">
        <v>441</v>
      </c>
      <c r="C116" s="31" t="str">
        <f>HYPERLINK("https://www.library.pref.chiba.lg.jp/licsxp-iopac/WOpacMsgNewListToTifTilDetailAction.do?tilcod=1000100242519","東総の伝説と奇談")</f>
        <v>東総の伝説と奇談</v>
      </c>
      <c r="D116" s="30" t="s">
        <v>82</v>
      </c>
      <c r="E116" s="32">
        <v>1990</v>
      </c>
      <c r="F116" s="33" t="s">
        <v>83</v>
      </c>
      <c r="G116" s="34" t="s">
        <v>84</v>
      </c>
      <c r="H116" s="30" t="s">
        <v>194</v>
      </c>
      <c r="I116" s="35" t="s">
        <v>336</v>
      </c>
      <c r="J116" s="32" t="s">
        <v>18</v>
      </c>
    </row>
    <row r="117" spans="1:10" ht="27">
      <c r="A117" s="30" t="s">
        <v>337</v>
      </c>
      <c r="B117" s="30" t="s">
        <v>511</v>
      </c>
      <c r="C117" s="31" t="str">
        <f>HYPERLINK("https://www.library.pref.chiba.lg.jp/licsxp-iopac/WOpacMsgNewListToTifTilDetailAction.do?tilcod=1000100242519","東総の伝説と奇談")</f>
        <v>東総の伝説と奇談</v>
      </c>
      <c r="D117" s="30" t="s">
        <v>82</v>
      </c>
      <c r="E117" s="32">
        <v>1990</v>
      </c>
      <c r="F117" s="33" t="s">
        <v>83</v>
      </c>
      <c r="G117" s="34" t="s">
        <v>84</v>
      </c>
      <c r="H117" s="30" t="s">
        <v>338</v>
      </c>
      <c r="I117" s="35" t="s">
        <v>339</v>
      </c>
      <c r="J117" s="32" t="s">
        <v>18</v>
      </c>
    </row>
    <row r="118" spans="1:10" ht="27">
      <c r="A118" s="30" t="s">
        <v>340</v>
      </c>
      <c r="B118" s="30" t="s">
        <v>512</v>
      </c>
      <c r="C118" s="31" t="str">
        <f>HYPERLINK("https://www.library.pref.chiba.lg.jp/licsxp-iopac/WOpacMsgNewListToTifTilDetailAction.do?tilcod=1000100242519","東総の伝説と奇談")</f>
        <v>東総の伝説と奇談</v>
      </c>
      <c r="D118" s="30" t="s">
        <v>82</v>
      </c>
      <c r="E118" s="32">
        <v>1990</v>
      </c>
      <c r="F118" s="33" t="s">
        <v>83</v>
      </c>
      <c r="G118" s="34" t="s">
        <v>84</v>
      </c>
      <c r="H118" s="30" t="s">
        <v>341</v>
      </c>
      <c r="I118" s="35" t="s">
        <v>342</v>
      </c>
      <c r="J118" s="32" t="s">
        <v>18</v>
      </c>
    </row>
    <row r="119" spans="1:10" ht="21">
      <c r="A119" s="1" t="s">
        <v>66</v>
      </c>
      <c r="B119" s="1" t="s">
        <v>513</v>
      </c>
      <c r="C119" s="38" t="str">
        <f>HYPERLINK("https://www.library.pref.chiba.lg.jp/licsxp-iopac/WOpacMsgNewListToTifTilDetailAction.do?tilcod=1000000844478","千葉のむかし話　続")</f>
        <v>千葉のむかし話　続</v>
      </c>
      <c r="D119" s="8" t="s">
        <v>16</v>
      </c>
      <c r="E119" s="9">
        <v>1980</v>
      </c>
      <c r="F119" s="7" t="s">
        <v>28</v>
      </c>
      <c r="G119" s="50" t="s">
        <v>5</v>
      </c>
      <c r="H119" s="1"/>
      <c r="I119" s="39" t="s">
        <v>29</v>
      </c>
      <c r="J119" s="32" t="s">
        <v>343</v>
      </c>
    </row>
    <row r="120" spans="1:10" ht="13.5">
      <c r="A120" s="34" t="s">
        <v>344</v>
      </c>
      <c r="B120" s="34" t="s">
        <v>514</v>
      </c>
      <c r="C120" s="31" t="str">
        <f>HYPERLINK("https://www.library.pref.chiba.lg.jp/licsxp-iopac/WOpacMsgNewListToTifTilDetailAction.do?tilcod=1000000731360","房総の伝説")</f>
        <v>房総の伝説</v>
      </c>
      <c r="D120" s="30" t="s">
        <v>141</v>
      </c>
      <c r="E120" s="32">
        <v>1976</v>
      </c>
      <c r="F120" s="32" t="s">
        <v>142</v>
      </c>
      <c r="G120" s="30" t="s">
        <v>143</v>
      </c>
      <c r="H120" s="30" t="s">
        <v>144</v>
      </c>
      <c r="I120" s="35" t="s">
        <v>345</v>
      </c>
      <c r="J120" s="43" t="s">
        <v>346</v>
      </c>
    </row>
    <row r="121" spans="1:10" ht="27">
      <c r="A121" s="34" t="s">
        <v>347</v>
      </c>
      <c r="B121" s="34" t="s">
        <v>515</v>
      </c>
      <c r="C121" s="38" t="str">
        <f>HYPERLINK("https://www.library.pref.chiba.lg.jp/licsxp-iopac/WOpacMsgNewListToTifTilDetailAction.do?tilcod=1000000759900","房総の不思議な話、珍しい話")</f>
        <v>房総の不思議な話、珍しい話</v>
      </c>
      <c r="D121" s="34" t="s">
        <v>263</v>
      </c>
      <c r="E121" s="32">
        <v>1983</v>
      </c>
      <c r="F121" s="36" t="s">
        <v>280</v>
      </c>
      <c r="G121" s="34" t="s">
        <v>84</v>
      </c>
      <c r="H121" s="34" t="s">
        <v>348</v>
      </c>
      <c r="I121" s="35" t="s">
        <v>349</v>
      </c>
      <c r="J121" s="43" t="s">
        <v>343</v>
      </c>
    </row>
    <row r="122" spans="1:10" ht="27">
      <c r="A122" s="30" t="s">
        <v>350</v>
      </c>
      <c r="B122" s="30" t="s">
        <v>516</v>
      </c>
      <c r="C122" s="31" t="str">
        <f>HYPERLINK("https://www.library.pref.chiba.lg.jp/licsxp-iopac/WOpacMsgNewListToTifTilDetailAction.do?tilcod=1000100242519","東総の伝説と奇談")</f>
        <v>東総の伝説と奇談</v>
      </c>
      <c r="D122" s="30" t="s">
        <v>82</v>
      </c>
      <c r="E122" s="32">
        <v>1990</v>
      </c>
      <c r="F122" s="33" t="s">
        <v>83</v>
      </c>
      <c r="G122" s="34" t="s">
        <v>84</v>
      </c>
      <c r="H122" s="30" t="s">
        <v>351</v>
      </c>
      <c r="I122" s="35" t="s">
        <v>352</v>
      </c>
      <c r="J122" s="32" t="s">
        <v>343</v>
      </c>
    </row>
    <row r="123" spans="1:10" ht="27">
      <c r="A123" s="30" t="s">
        <v>173</v>
      </c>
      <c r="B123" s="30" t="s">
        <v>434</v>
      </c>
      <c r="C123" s="31" t="str">
        <f>HYPERLINK("https://www.library.pref.chiba.lg.jp/licsxp-iopac/WOpacMsgNewListToTifTilDetailAction.do?tilcod=1000100242519","東総の伝説と奇談")</f>
        <v>東総の伝説と奇談</v>
      </c>
      <c r="D123" s="30" t="s">
        <v>82</v>
      </c>
      <c r="E123" s="32">
        <v>1990</v>
      </c>
      <c r="F123" s="33" t="s">
        <v>83</v>
      </c>
      <c r="G123" s="34" t="s">
        <v>84</v>
      </c>
      <c r="H123" s="30" t="s">
        <v>174</v>
      </c>
      <c r="I123" s="35" t="s">
        <v>353</v>
      </c>
      <c r="J123" s="32" t="s">
        <v>343</v>
      </c>
    </row>
    <row r="124" spans="1:10" ht="27">
      <c r="A124" s="30" t="s">
        <v>127</v>
      </c>
      <c r="B124" s="30" t="s">
        <v>410</v>
      </c>
      <c r="C124" s="31" t="str">
        <f>HYPERLINK("https://www.library.pref.chiba.lg.jp/licsxp-iopac/WOpacMsgNewListToTifTilDetailAction.do?tilcod=1000100242519","東総の伝説と奇談")</f>
        <v>東総の伝説と奇談</v>
      </c>
      <c r="D124" s="30" t="s">
        <v>82</v>
      </c>
      <c r="E124" s="32">
        <v>1990</v>
      </c>
      <c r="F124" s="33" t="s">
        <v>83</v>
      </c>
      <c r="G124" s="34" t="s">
        <v>84</v>
      </c>
      <c r="H124" s="30" t="s">
        <v>128</v>
      </c>
      <c r="I124" s="35" t="s">
        <v>129</v>
      </c>
      <c r="J124" s="32" t="s">
        <v>343</v>
      </c>
    </row>
    <row r="125" spans="1:10" ht="27">
      <c r="A125" s="30" t="s">
        <v>354</v>
      </c>
      <c r="B125" s="30" t="s">
        <v>517</v>
      </c>
      <c r="C125" s="31" t="str">
        <f>HYPERLINK("https://www.library.pref.chiba.lg.jp/licsxp-iopac/WOpacMsgNewListToTifTilDetailAction.do?tilcod=1000100242519","東総の伝説と奇談")</f>
        <v>東総の伝説と奇談</v>
      </c>
      <c r="D125" s="30" t="s">
        <v>82</v>
      </c>
      <c r="E125" s="32">
        <v>1990</v>
      </c>
      <c r="F125" s="33" t="s">
        <v>83</v>
      </c>
      <c r="G125" s="34" t="s">
        <v>84</v>
      </c>
      <c r="H125" s="30" t="s">
        <v>355</v>
      </c>
      <c r="I125" s="35" t="s">
        <v>518</v>
      </c>
      <c r="J125" s="32" t="s">
        <v>343</v>
      </c>
    </row>
    <row r="126" spans="1:10" ht="27">
      <c r="A126" s="30" t="s">
        <v>356</v>
      </c>
      <c r="B126" s="30" t="s">
        <v>519</v>
      </c>
      <c r="C126" s="31" t="str">
        <f>HYPERLINK("https://www.library.pref.chiba.lg.jp/licsxp-iopac/WOpacMsgNewListToTifTilDetailAction.do?tilcod=1000100242519","東総の伝説と奇談")</f>
        <v>東総の伝説と奇談</v>
      </c>
      <c r="D126" s="30" t="s">
        <v>82</v>
      </c>
      <c r="E126" s="32">
        <v>1990</v>
      </c>
      <c r="F126" s="33" t="s">
        <v>83</v>
      </c>
      <c r="G126" s="34" t="s">
        <v>84</v>
      </c>
      <c r="H126" s="30" t="s">
        <v>357</v>
      </c>
      <c r="I126" s="35" t="s">
        <v>358</v>
      </c>
      <c r="J126" s="32" t="s">
        <v>343</v>
      </c>
    </row>
    <row r="127" spans="1:10" ht="21">
      <c r="A127" s="1" t="s">
        <v>520</v>
      </c>
      <c r="B127" s="1" t="s">
        <v>521</v>
      </c>
      <c r="C127" s="38" t="str">
        <f>HYPERLINK("https://www.library.pref.chiba.lg.jp/licsxp-iopac/WOpacMsgNewListToTifTilDetailAction.do?tilcod=1000000752018","千葉県の民話")</f>
        <v>千葉県の民話</v>
      </c>
      <c r="D127" s="27" t="s">
        <v>79</v>
      </c>
      <c r="E127" s="26">
        <v>1980</v>
      </c>
      <c r="F127" s="7" t="s">
        <v>17</v>
      </c>
      <c r="G127" s="50" t="s">
        <v>5</v>
      </c>
      <c r="H127" s="1" t="s">
        <v>7</v>
      </c>
      <c r="I127" s="39" t="s">
        <v>58</v>
      </c>
      <c r="J127" s="32" t="s">
        <v>343</v>
      </c>
    </row>
    <row r="128" spans="1:10" ht="27">
      <c r="A128" s="30" t="s">
        <v>359</v>
      </c>
      <c r="B128" s="30" t="s">
        <v>522</v>
      </c>
      <c r="C128" s="31" t="str">
        <f>HYPERLINK("https://www.library.pref.chiba.lg.jp/licsxp-iopac/WOpacMsgNewListToTifTilDetailAction.do?tilcod=1000100242519","東総の伝説と奇談")</f>
        <v>東総の伝説と奇談</v>
      </c>
      <c r="D128" s="30" t="s">
        <v>82</v>
      </c>
      <c r="E128" s="32">
        <v>1990</v>
      </c>
      <c r="F128" s="33" t="s">
        <v>83</v>
      </c>
      <c r="G128" s="34" t="s">
        <v>84</v>
      </c>
      <c r="H128" s="30" t="s">
        <v>360</v>
      </c>
      <c r="I128" s="35" t="s">
        <v>361</v>
      </c>
      <c r="J128" s="32" t="s">
        <v>343</v>
      </c>
    </row>
    <row r="129" spans="1:10" ht="27">
      <c r="A129" s="1" t="s">
        <v>74</v>
      </c>
      <c r="B129" s="1" t="s">
        <v>523</v>
      </c>
      <c r="C129" s="38" t="str">
        <f>HYPERLINK("https://www.library.pref.chiba.lg.jp/licsxp-iopac/WOpacMsgNewListToTifTilDetailAction.do?tilcod=1000000855686","千葉の伝説")</f>
        <v>千葉の伝説</v>
      </c>
      <c r="D129" s="8" t="s">
        <v>16</v>
      </c>
      <c r="E129" s="9">
        <v>1981</v>
      </c>
      <c r="F129" s="7" t="s">
        <v>17</v>
      </c>
      <c r="G129" s="50" t="s">
        <v>5</v>
      </c>
      <c r="H129" s="1" t="s">
        <v>20</v>
      </c>
      <c r="I129" s="39" t="s">
        <v>21</v>
      </c>
      <c r="J129" s="37" t="s">
        <v>343</v>
      </c>
    </row>
    <row r="130" spans="1:10" ht="13.5">
      <c r="A130" s="34" t="s">
        <v>362</v>
      </c>
      <c r="B130" s="34" t="s">
        <v>524</v>
      </c>
      <c r="C130" s="31" t="str">
        <f>HYPERLINK("https://www.library.pref.chiba.lg.jp/licsxp-iopac/WOpacMsgNewListToTifTilDetailAction.do?tilcod=1000000731360","房総の伝説")</f>
        <v>房総の伝説</v>
      </c>
      <c r="D130" s="30" t="s">
        <v>141</v>
      </c>
      <c r="E130" s="32">
        <v>1976</v>
      </c>
      <c r="F130" s="32" t="s">
        <v>142</v>
      </c>
      <c r="G130" s="30" t="s">
        <v>143</v>
      </c>
      <c r="H130" s="30" t="s">
        <v>144</v>
      </c>
      <c r="I130" s="35" t="s">
        <v>363</v>
      </c>
      <c r="J130" s="43" t="s">
        <v>346</v>
      </c>
    </row>
    <row r="131" spans="1:10" ht="27">
      <c r="A131" s="30" t="s">
        <v>364</v>
      </c>
      <c r="B131" s="30" t="s">
        <v>525</v>
      </c>
      <c r="C131" s="31" t="str">
        <f>HYPERLINK("https://www.library.pref.chiba.lg.jp/licsxp-iopac/WOpacMsgNewListToTifTilDetailAction.do?tilcod=1000100242519","東総の伝説と奇談")</f>
        <v>東総の伝説と奇談</v>
      </c>
      <c r="D131" s="30" t="s">
        <v>82</v>
      </c>
      <c r="E131" s="32">
        <v>1990</v>
      </c>
      <c r="F131" s="33" t="s">
        <v>83</v>
      </c>
      <c r="G131" s="34" t="s">
        <v>84</v>
      </c>
      <c r="H131" s="30" t="s">
        <v>365</v>
      </c>
      <c r="I131" s="35" t="s">
        <v>366</v>
      </c>
      <c r="J131" s="32" t="s">
        <v>343</v>
      </c>
    </row>
    <row r="132" spans="1:10" ht="27">
      <c r="A132" s="30" t="s">
        <v>367</v>
      </c>
      <c r="B132" s="30" t="s">
        <v>525</v>
      </c>
      <c r="C132" s="31" t="str">
        <f>HYPERLINK("https://www.library.pref.chiba.lg.jp/licsxp-iopac/WOpacMsgNewListToTifTilDetailAction.do?tilcod=1000100242519","東総の伝説と奇談")</f>
        <v>東総の伝説と奇談</v>
      </c>
      <c r="D132" s="30" t="s">
        <v>82</v>
      </c>
      <c r="E132" s="32">
        <v>1990</v>
      </c>
      <c r="F132" s="33" t="s">
        <v>83</v>
      </c>
      <c r="G132" s="34" t="s">
        <v>84</v>
      </c>
      <c r="H132" s="30" t="s">
        <v>365</v>
      </c>
      <c r="I132" s="35" t="s">
        <v>368</v>
      </c>
      <c r="J132" s="32" t="s">
        <v>343</v>
      </c>
    </row>
    <row r="133" spans="1:10" ht="27">
      <c r="A133" s="30" t="s">
        <v>369</v>
      </c>
      <c r="B133" s="30" t="s">
        <v>526</v>
      </c>
      <c r="C133" s="31" t="str">
        <f>HYPERLINK("https://www.library.pref.chiba.lg.jp/licsxp-iopac/WOpacMsgNewListToTifTilDetailAction.do?tilcod=1000100242519","東総の伝説と奇談")</f>
        <v>東総の伝説と奇談</v>
      </c>
      <c r="D133" s="30" t="s">
        <v>82</v>
      </c>
      <c r="E133" s="32">
        <v>1990</v>
      </c>
      <c r="F133" s="33" t="s">
        <v>83</v>
      </c>
      <c r="G133" s="34" t="s">
        <v>84</v>
      </c>
      <c r="H133" s="30" t="s">
        <v>370</v>
      </c>
      <c r="I133" s="35" t="s">
        <v>527</v>
      </c>
      <c r="J133" s="32" t="s">
        <v>343</v>
      </c>
    </row>
    <row r="134" spans="1:10" ht="27">
      <c r="A134" s="34" t="s">
        <v>150</v>
      </c>
      <c r="B134" s="34" t="s">
        <v>528</v>
      </c>
      <c r="C134" s="31" t="str">
        <f>HYPERLINK("https://www.library.pref.chiba.lg.jp/licsxp-iopac/WOpacMsgNewListToTifTilDetailAction.do?tilcod=1000000871997","房総の伝説")</f>
        <v>房総の伝説</v>
      </c>
      <c r="D134" s="34" t="s">
        <v>91</v>
      </c>
      <c r="E134" s="32">
        <v>1975</v>
      </c>
      <c r="F134" s="36" t="s">
        <v>92</v>
      </c>
      <c r="G134" s="34" t="s">
        <v>93</v>
      </c>
      <c r="H134" s="34" t="s">
        <v>96</v>
      </c>
      <c r="I134" s="35" t="s">
        <v>371</v>
      </c>
      <c r="J134" s="37" t="s">
        <v>343</v>
      </c>
    </row>
    <row r="135" spans="1:10" ht="27">
      <c r="A135" s="34" t="s">
        <v>372</v>
      </c>
      <c r="B135" s="34" t="s">
        <v>529</v>
      </c>
      <c r="C135" s="31" t="str">
        <f>HYPERLINK("https://www.library.pref.chiba.lg.jp/licsxp-iopac/WOpacMsgNewListToTifTilDetailAction.do?tilcod=1000000871997","房総の伝説")</f>
        <v>房総の伝説</v>
      </c>
      <c r="D135" s="34" t="s">
        <v>91</v>
      </c>
      <c r="E135" s="32">
        <v>1975</v>
      </c>
      <c r="F135" s="36" t="s">
        <v>92</v>
      </c>
      <c r="G135" s="34" t="s">
        <v>93</v>
      </c>
      <c r="H135" s="34" t="s">
        <v>348</v>
      </c>
      <c r="I135" s="35" t="s">
        <v>373</v>
      </c>
      <c r="J135" s="37" t="s">
        <v>343</v>
      </c>
    </row>
    <row r="136" spans="1:10" ht="27">
      <c r="A136" s="30" t="s">
        <v>87</v>
      </c>
      <c r="B136" s="30" t="s">
        <v>391</v>
      </c>
      <c r="C136" s="31" t="str">
        <f>HYPERLINK("https://www.library.pref.chiba.lg.jp/licsxp-iopac/WOpacMsgNewListToTifTilDetailAction.do?tilcod=1000100242519","東総の伝説と奇談")</f>
        <v>東総の伝説と奇談</v>
      </c>
      <c r="D136" s="30" t="s">
        <v>82</v>
      </c>
      <c r="E136" s="32">
        <v>1990</v>
      </c>
      <c r="F136" s="33" t="s">
        <v>83</v>
      </c>
      <c r="G136" s="34" t="s">
        <v>84</v>
      </c>
      <c r="H136" s="30" t="s">
        <v>88</v>
      </c>
      <c r="I136" s="35" t="s">
        <v>374</v>
      </c>
      <c r="J136" s="32"/>
    </row>
    <row r="137" spans="1:10" ht="21">
      <c r="A137" s="1" t="s">
        <v>70</v>
      </c>
      <c r="B137" s="1" t="s">
        <v>468</v>
      </c>
      <c r="C137" s="38" t="str">
        <f>HYPERLINK("https://www.library.pref.chiba.lg.jp/licsxp-iopac/WOpacMsgNewListToTifTilDetailAction.do?tilcod=1000000734464","房総昔話散歩")</f>
        <v>房総昔話散歩</v>
      </c>
      <c r="D137" s="8" t="s">
        <v>38</v>
      </c>
      <c r="E137" s="9">
        <v>1973</v>
      </c>
      <c r="F137" s="7" t="s">
        <v>530</v>
      </c>
      <c r="G137" s="50" t="s">
        <v>5</v>
      </c>
      <c r="H137" s="1" t="s">
        <v>18</v>
      </c>
      <c r="I137" s="39" t="s">
        <v>19</v>
      </c>
      <c r="J137" s="6"/>
    </row>
    <row r="138" spans="1:10" ht="21">
      <c r="A138" s="1" t="s">
        <v>61</v>
      </c>
      <c r="B138" s="1" t="s">
        <v>405</v>
      </c>
      <c r="C138" s="38" t="str">
        <f>HYPERLINK("https://www.library.pref.chiba.lg.jp/licsxp-iopac/WOpacMsgNewListToTifTilDetailAction.do?tilcod=1000000454818","千葉のむかし話　改訂版")</f>
        <v>千葉のむかし話　改訂版</v>
      </c>
      <c r="D138" s="8" t="s">
        <v>12</v>
      </c>
      <c r="E138" s="9">
        <v>1986</v>
      </c>
      <c r="F138" s="7" t="s">
        <v>17</v>
      </c>
      <c r="G138" s="50" t="s">
        <v>8</v>
      </c>
      <c r="H138" s="1" t="s">
        <v>13</v>
      </c>
      <c r="I138" s="39"/>
      <c r="J138" s="6"/>
    </row>
    <row r="139" spans="1:10" ht="21">
      <c r="A139" s="1" t="s">
        <v>78</v>
      </c>
      <c r="B139" s="1" t="s">
        <v>531</v>
      </c>
      <c r="C139" s="38" t="str">
        <f>HYPERLINK("https://www.library.pref.chiba.lg.jp/licsxp-iopac/WOpacMsgNewListToTifTilDetailAction.do?tilcod=1000000935337","千葉県ふるさとのむかし話")</f>
        <v>千葉県ふるさとのむかし話</v>
      </c>
      <c r="D139" s="8" t="s">
        <v>39</v>
      </c>
      <c r="E139" s="7">
        <v>1995</v>
      </c>
      <c r="F139" s="7" t="s">
        <v>55</v>
      </c>
      <c r="G139" s="50" t="s">
        <v>5</v>
      </c>
      <c r="H139" s="1" t="s">
        <v>18</v>
      </c>
      <c r="I139" s="39" t="s">
        <v>41</v>
      </c>
      <c r="J139" s="6"/>
    </row>
    <row r="140" spans="1:10" ht="27">
      <c r="A140" s="30" t="s">
        <v>375</v>
      </c>
      <c r="B140" s="30" t="s">
        <v>532</v>
      </c>
      <c r="C140" s="31" t="str">
        <f>HYPERLINK("https://www.library.pref.chiba.lg.jp/licsxp-iopac/WOpacMsgNewListToTifTilDetailAction.do?tilcod=1000000731360","房総の伝説")</f>
        <v>房総の伝説</v>
      </c>
      <c r="D140" s="30" t="s">
        <v>141</v>
      </c>
      <c r="E140" s="32">
        <v>1976</v>
      </c>
      <c r="F140" s="32" t="s">
        <v>142</v>
      </c>
      <c r="G140" s="30" t="s">
        <v>143</v>
      </c>
      <c r="H140" s="30" t="s">
        <v>144</v>
      </c>
      <c r="I140" s="42" t="s">
        <v>376</v>
      </c>
      <c r="J140" s="32"/>
    </row>
    <row r="141" spans="1:10" ht="27">
      <c r="A141" s="30" t="s">
        <v>377</v>
      </c>
      <c r="B141" s="30" t="s">
        <v>533</v>
      </c>
      <c r="C141" s="31" t="str">
        <f>HYPERLINK("https://www.library.pref.chiba.lg.jp/licsxp-iopac/WOpacMsgNewListToTifTilDetailAction.do?tilcod=1000000731360","房総の伝説")</f>
        <v>房総の伝説</v>
      </c>
      <c r="D141" s="30" t="s">
        <v>141</v>
      </c>
      <c r="E141" s="32">
        <v>1976</v>
      </c>
      <c r="F141" s="32" t="s">
        <v>142</v>
      </c>
      <c r="G141" s="30" t="s">
        <v>143</v>
      </c>
      <c r="H141" s="30" t="s">
        <v>144</v>
      </c>
      <c r="I141" s="42" t="s">
        <v>378</v>
      </c>
      <c r="J141" s="32"/>
    </row>
    <row r="142" spans="1:10" ht="21">
      <c r="A142" s="1" t="s">
        <v>75</v>
      </c>
      <c r="B142" s="1" t="s">
        <v>534</v>
      </c>
      <c r="C142" s="31" t="str">
        <f>HYPERLINK("https://www.library.pref.chiba.lg.jp/licsxp-iopac/WOpacMsgNewListToTifTilDetailAction.do?tilcod=1000000844385","ふるさと千葉県の民話")</f>
        <v>ふるさと千葉県の民話</v>
      </c>
      <c r="D142" s="8" t="s">
        <v>30</v>
      </c>
      <c r="E142" s="9">
        <v>1980</v>
      </c>
      <c r="F142" s="7" t="s">
        <v>31</v>
      </c>
      <c r="G142" s="50" t="s">
        <v>32</v>
      </c>
      <c r="H142" s="1" t="s">
        <v>6</v>
      </c>
      <c r="I142" s="39" t="s">
        <v>43</v>
      </c>
      <c r="J142" s="6"/>
    </row>
    <row r="143" spans="1:10" ht="27">
      <c r="A143" s="30" t="s">
        <v>379</v>
      </c>
      <c r="B143" s="30" t="s">
        <v>535</v>
      </c>
      <c r="C143" s="38" t="str">
        <f>HYPERLINK("https://www.library.pref.chiba.lg.jp/licsxp-iopac/WOpacMsgNewListToTifTilDetailAction.do?tilcod=1000000759900","房総の不思議な話、珍しい話")</f>
        <v>房総の不思議な話、珍しい話</v>
      </c>
      <c r="D143" s="30" t="s">
        <v>263</v>
      </c>
      <c r="E143" s="32">
        <v>1983</v>
      </c>
      <c r="F143" s="33" t="s">
        <v>280</v>
      </c>
      <c r="G143" s="34" t="s">
        <v>84</v>
      </c>
      <c r="H143" s="30" t="s">
        <v>380</v>
      </c>
      <c r="I143" s="35" t="s">
        <v>381</v>
      </c>
      <c r="J143" s="32"/>
    </row>
    <row r="144" spans="1:10" ht="27">
      <c r="A144" s="34" t="s">
        <v>382</v>
      </c>
      <c r="B144" s="34" t="s">
        <v>536</v>
      </c>
      <c r="C144" s="38" t="str">
        <f>HYPERLINK("https://www.library.pref.chiba.lg.jp/licsxp-iopac/WOpacMsgNewListToTifTilDetailAction.do?tilcod=1000000759900","房総の不思議な話、珍しい話")</f>
        <v>房総の不思議な話、珍しい話</v>
      </c>
      <c r="D144" s="34" t="s">
        <v>263</v>
      </c>
      <c r="E144" s="32">
        <v>1983</v>
      </c>
      <c r="F144" s="36" t="s">
        <v>280</v>
      </c>
      <c r="G144" s="34" t="s">
        <v>84</v>
      </c>
      <c r="H144" s="34" t="s">
        <v>383</v>
      </c>
      <c r="I144" s="35" t="s">
        <v>384</v>
      </c>
      <c r="J144" s="43"/>
    </row>
    <row r="145" spans="1:10" ht="27">
      <c r="A145" s="34" t="s">
        <v>150</v>
      </c>
      <c r="B145" s="34" t="s">
        <v>425</v>
      </c>
      <c r="C145" s="31" t="str">
        <f>HYPERLINK("https://www.library.pref.chiba.lg.jp/licsxp-iopac/WOpacMsgNewListToTifTilDetailAction.do?tilcod=1000000871997","房総の伝説")</f>
        <v>房総の伝説</v>
      </c>
      <c r="D145" s="34" t="s">
        <v>91</v>
      </c>
      <c r="E145" s="32">
        <v>1975</v>
      </c>
      <c r="F145" s="36" t="s">
        <v>92</v>
      </c>
      <c r="G145" s="34" t="s">
        <v>93</v>
      </c>
      <c r="H145" s="34" t="s">
        <v>96</v>
      </c>
      <c r="I145" s="35" t="s">
        <v>385</v>
      </c>
      <c r="J145" s="37"/>
    </row>
    <row r="146" spans="1:10" ht="27">
      <c r="A146" s="30" t="s">
        <v>386</v>
      </c>
      <c r="B146" s="30" t="s">
        <v>537</v>
      </c>
      <c r="C146" s="38" t="str">
        <f>HYPERLINK("https://www.library.pref.chiba.lg.jp/licsxp-iopac/WOpacMsgNewListToTifTilDetailAction.do?tilcod=1000000759900","房総の不思議な話、珍しい話")</f>
        <v>房総の不思議な話、珍しい話</v>
      </c>
      <c r="D146" s="30" t="s">
        <v>263</v>
      </c>
      <c r="E146" s="32">
        <v>1983</v>
      </c>
      <c r="F146" s="33" t="s">
        <v>280</v>
      </c>
      <c r="G146" s="34" t="s">
        <v>84</v>
      </c>
      <c r="H146" s="30" t="s">
        <v>387</v>
      </c>
      <c r="I146" s="35" t="s">
        <v>388</v>
      </c>
      <c r="J146" s="32"/>
    </row>
    <row r="148" ht="21"/>
    <row r="149" ht="21"/>
    <row r="150" ht="21"/>
    <row r="151" ht="21"/>
    <row r="155" ht="21"/>
    <row r="156" ht="21"/>
    <row r="157" ht="21"/>
    <row r="158" ht="21"/>
    <row r="159" ht="21"/>
    <row r="160" ht="21"/>
    <row r="161" ht="21"/>
    <row r="165" ht="21"/>
    <row r="166" ht="21"/>
    <row r="167" ht="21"/>
    <row r="168" ht="21"/>
    <row r="169" ht="21"/>
    <row r="170" ht="21"/>
    <row r="171" ht="21"/>
    <row r="174" ht="21"/>
    <row r="175" ht="21"/>
    <row r="176" ht="21"/>
    <row r="177" ht="21"/>
    <row r="179" ht="21"/>
    <row r="180" ht="21"/>
    <row r="181" ht="21"/>
    <row r="182" ht="21"/>
    <row r="183" ht="21"/>
    <row r="184" ht="21"/>
    <row r="185"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3" ht="21"/>
    <row r="244" ht="21"/>
    <row r="245" ht="21"/>
    <row r="246" ht="21"/>
    <row r="247" ht="21"/>
    <row r="248" ht="21"/>
    <row r="249" ht="21"/>
    <row r="250" ht="21"/>
    <row r="251" ht="21"/>
    <row r="252" ht="21"/>
    <row r="253" ht="21"/>
    <row r="254" ht="21"/>
    <row r="255" ht="21"/>
    <row r="256" ht="21"/>
    <row r="257" ht="21"/>
    <row r="258" ht="21"/>
    <row r="259" ht="21"/>
    <row r="260" ht="21"/>
    <row r="261" ht="21"/>
    <row r="263" ht="21"/>
    <row r="264" ht="21"/>
    <row r="265" ht="21"/>
    <row r="266" ht="21"/>
    <row r="267" ht="21"/>
    <row r="268" ht="21"/>
    <row r="269" ht="21"/>
    <row r="270" ht="21"/>
    <row r="271" ht="21"/>
    <row r="272" ht="21"/>
    <row r="273" ht="21"/>
    <row r="274" ht="21"/>
    <row r="275" ht="21"/>
    <row r="276" ht="21"/>
    <row r="277"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3" ht="21"/>
    <row r="324" ht="21"/>
    <row r="325" ht="21"/>
    <row r="326" ht="21"/>
    <row r="327" ht="21"/>
    <row r="328" ht="21"/>
    <row r="329" ht="21"/>
    <row r="330" ht="21"/>
    <row r="332" ht="21"/>
    <row r="333" ht="21"/>
    <row r="334" ht="21"/>
    <row r="336" ht="21"/>
    <row r="337" ht="21"/>
    <row r="338" ht="21"/>
    <row r="339" ht="21"/>
    <row r="340" ht="21"/>
    <row r="341" ht="21"/>
    <row r="342" ht="21"/>
    <row r="343" ht="21"/>
    <row r="344" ht="21"/>
    <row r="345" ht="21"/>
    <row r="346" ht="21"/>
    <row r="347" ht="21"/>
    <row r="348" ht="21"/>
    <row r="349" ht="21"/>
    <row r="350" ht="21"/>
    <row r="353" ht="21"/>
    <row r="355" ht="21"/>
    <row r="356" ht="21"/>
    <row r="357" ht="21"/>
    <row r="358" ht="21"/>
    <row r="360" ht="21"/>
    <row r="361" ht="21"/>
    <row r="362" ht="21"/>
    <row r="363" ht="21"/>
    <row r="364" ht="21"/>
    <row r="365" ht="21"/>
    <row r="366" ht="21"/>
    <row r="367" ht="21"/>
    <row r="368" ht="21"/>
    <row r="369" ht="21"/>
    <row r="370" ht="21"/>
    <row r="373" ht="21"/>
    <row r="374" ht="21"/>
    <row r="375" ht="21"/>
    <row r="376" ht="21"/>
    <row r="377" ht="21"/>
    <row r="378" ht="21"/>
    <row r="379" ht="21"/>
    <row r="380" ht="21"/>
    <row r="381" ht="21"/>
    <row r="383"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2" ht="21"/>
    <row r="433" ht="21"/>
    <row r="434" ht="21"/>
    <row r="435"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4" ht="21"/>
    <row r="495" ht="21"/>
    <row r="496" ht="21"/>
    <row r="497"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29" ht="21"/>
    <row r="530" ht="21"/>
    <row r="531" ht="21"/>
    <row r="532" ht="21"/>
    <row r="533" ht="21"/>
    <row r="534" ht="21"/>
    <row r="537" ht="21"/>
    <row r="538" ht="21"/>
    <row r="539" ht="21"/>
    <row r="540" ht="21"/>
    <row r="541" ht="21"/>
    <row r="542" ht="21"/>
    <row r="543" ht="21"/>
    <row r="544" ht="21"/>
    <row r="545" ht="21"/>
    <row r="546" ht="21"/>
    <row r="547" ht="21"/>
    <row r="548" ht="21"/>
    <row r="549" ht="21"/>
    <row r="550" ht="21"/>
    <row r="551" ht="21"/>
    <row r="552" ht="21"/>
    <row r="554" ht="21"/>
    <row r="555" ht="21"/>
    <row r="556" ht="21"/>
    <row r="557" ht="21"/>
    <row r="558" ht="21"/>
    <row r="559" ht="21"/>
    <row r="560" ht="21"/>
    <row r="562"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4" ht="21"/>
    <row r="617" ht="21"/>
    <row r="618" ht="21"/>
    <row r="619" ht="21"/>
    <row r="620" ht="21"/>
    <row r="621" ht="21"/>
    <row r="622" ht="21"/>
    <row r="623" ht="21"/>
    <row r="624" ht="21"/>
    <row r="625" ht="21"/>
    <row r="626" ht="21"/>
    <row r="627" ht="21"/>
    <row r="631" ht="21"/>
    <row r="632" ht="21"/>
    <row r="633" ht="21"/>
    <row r="634" ht="21"/>
    <row r="635" ht="21"/>
    <row r="636" ht="21"/>
    <row r="637" ht="21"/>
    <row r="638" ht="21"/>
    <row r="639"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3" ht="21"/>
    <row r="774" ht="21"/>
    <row r="775" ht="21"/>
    <row r="776" ht="21"/>
    <row r="777" ht="21"/>
    <row r="778" ht="21"/>
    <row r="779" ht="21"/>
    <row r="780" ht="21"/>
    <row r="781" ht="21"/>
    <row r="782" ht="21"/>
    <row r="783" ht="21"/>
    <row r="784" ht="21"/>
    <row r="785" ht="21"/>
    <row r="787" ht="21"/>
    <row r="788" ht="21"/>
    <row r="789" ht="21"/>
    <row r="792"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2" ht="21"/>
    <row r="883" ht="21"/>
    <row r="884" ht="21"/>
    <row r="885" ht="21"/>
    <row r="886" ht="21"/>
    <row r="887"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8" ht="21"/>
    <row r="919" ht="21"/>
    <row r="920" ht="21"/>
    <row r="921" ht="21"/>
    <row r="924" ht="21"/>
    <row r="925" ht="21"/>
    <row r="927" ht="21"/>
    <row r="928" ht="21"/>
    <row r="929" ht="21"/>
    <row r="930" ht="21"/>
    <row r="931" ht="21"/>
    <row r="932" ht="21"/>
    <row r="933" ht="21"/>
    <row r="934" ht="21"/>
    <row r="935" ht="21"/>
    <row r="936" ht="21"/>
    <row r="937" ht="21"/>
    <row r="938" ht="21"/>
    <row r="939"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2" ht="21"/>
    <row r="983" ht="21"/>
    <row r="984" ht="21"/>
    <row r="985" ht="21"/>
    <row r="986" ht="21"/>
    <row r="987" ht="21"/>
    <row r="988" ht="21"/>
    <row r="989" ht="21"/>
    <row r="990" ht="21"/>
    <row r="991" ht="21"/>
    <row r="992" ht="21"/>
    <row r="993" ht="21"/>
    <row r="994"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8" ht="21"/>
    <row r="1029" ht="21"/>
    <row r="1030" ht="21"/>
    <row r="1031" ht="21"/>
    <row r="1032" ht="21"/>
    <row r="1033" ht="21"/>
    <row r="1034" ht="21"/>
    <row r="1035" ht="21"/>
    <row r="1036" ht="21"/>
    <row r="1037" ht="21"/>
    <row r="1038" ht="21"/>
    <row r="1039" ht="21"/>
    <row r="1040" ht="21"/>
    <row r="1041" ht="21"/>
    <row r="1042" ht="21"/>
    <row r="1043" ht="21"/>
    <row r="1044"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5" ht="21"/>
    <row r="1496" ht="21"/>
    <row r="1497" ht="21"/>
    <row r="1498" ht="21"/>
    <row r="1499" ht="21"/>
    <row r="1500" ht="21"/>
    <row r="1501" ht="21"/>
    <row r="1502" ht="21"/>
    <row r="1503" ht="21"/>
    <row r="1504" ht="21"/>
    <row r="1505" ht="21"/>
    <row r="1506" ht="21"/>
    <row r="1507" ht="21"/>
    <row r="1508" ht="21"/>
    <row r="1509" ht="21"/>
    <row r="1512" ht="21"/>
    <row r="1513" ht="21"/>
    <row r="1514"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9" ht="21"/>
    <row r="1571" ht="21"/>
    <row r="1572" ht="21"/>
    <row r="1573" ht="21"/>
    <row r="1574" ht="21"/>
    <row r="1575" ht="21"/>
    <row r="1578" ht="21"/>
    <row r="1579" ht="21"/>
    <row r="1581" ht="21"/>
    <row r="1582" ht="21"/>
    <row r="1583" ht="21"/>
    <row r="1584" ht="21"/>
    <row r="1586" ht="21"/>
    <row r="1587" ht="21"/>
    <row r="1588" ht="21"/>
    <row r="1589" ht="21"/>
    <row r="1590" ht="21"/>
    <row r="1591" ht="21"/>
    <row r="1592"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6" ht="21"/>
    <row r="1617" ht="21"/>
    <row r="1618" ht="21"/>
    <row r="1619" ht="21"/>
    <row r="1620" ht="21"/>
    <row r="1622" ht="21"/>
    <row r="1624" ht="21"/>
    <row r="1625" ht="21"/>
    <row r="1626" ht="21"/>
    <row r="1627" ht="21"/>
    <row r="1628" ht="21"/>
    <row r="1629" ht="21"/>
    <row r="1630" ht="21"/>
    <row r="1631" ht="21"/>
    <row r="1632" ht="21"/>
    <row r="1633" ht="21"/>
    <row r="1634" ht="21"/>
    <row r="1635" ht="21"/>
    <row r="1636" ht="21"/>
    <row r="1637" ht="21"/>
    <row r="1638" ht="21"/>
    <row r="1640" ht="21"/>
    <row r="1641" ht="21"/>
    <row r="1642" ht="21"/>
    <row r="1643" ht="21"/>
    <row r="1644" ht="21"/>
    <row r="1645" ht="21"/>
    <row r="1646" ht="21"/>
    <row r="1647" ht="21"/>
    <row r="1648" ht="21"/>
    <row r="1649" ht="21"/>
    <row r="1650" ht="21"/>
    <row r="1651" ht="21"/>
    <row r="1655" ht="21"/>
    <row r="1656" ht="21"/>
    <row r="1657" ht="21"/>
    <row r="1658" ht="21"/>
    <row r="1659" ht="21"/>
    <row r="1660" ht="21"/>
    <row r="1661" ht="21"/>
    <row r="1662" ht="21"/>
    <row r="1663" ht="21"/>
    <row r="1664" ht="21"/>
    <row r="1665" ht="21"/>
    <row r="1666" ht="21"/>
    <row r="1667" ht="21"/>
    <row r="1668" ht="21"/>
    <row r="1669" ht="21"/>
    <row r="1670" ht="21"/>
    <row r="1671"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8" ht="21"/>
    <row r="1769" ht="21"/>
    <row r="1770" ht="21"/>
    <row r="1771" ht="21"/>
    <row r="1772" ht="21"/>
    <row r="1773" ht="21"/>
    <row r="1774" ht="21"/>
    <row r="1775" ht="21"/>
    <row r="1782" ht="21"/>
    <row r="1783" ht="21"/>
    <row r="1784" ht="21"/>
    <row r="1785" ht="21"/>
    <row r="1786" ht="21"/>
    <row r="1787" ht="21"/>
    <row r="1788" ht="21"/>
    <row r="1795" ht="21"/>
    <row r="1796" ht="21"/>
    <row r="1797" ht="21"/>
    <row r="1798" ht="21"/>
    <row r="1799" ht="21"/>
    <row r="1800" ht="21"/>
    <row r="1801" ht="21"/>
    <row r="1810" ht="21"/>
    <row r="1811" ht="21"/>
    <row r="1812" ht="21"/>
    <row r="1813" ht="21"/>
    <row r="1814" ht="21"/>
    <row r="1815" ht="21"/>
    <row r="1816" ht="21"/>
    <row r="1817" ht="21"/>
    <row r="1824" ht="21"/>
    <row r="1825" ht="21"/>
    <row r="1826" ht="21"/>
    <row r="1827" ht="21"/>
    <row r="1828" ht="21"/>
    <row r="1829" ht="21"/>
    <row r="1830" ht="21"/>
    <row r="1837" ht="21"/>
    <row r="1838" ht="21"/>
    <row r="1839" ht="21"/>
    <row r="1840" ht="21"/>
    <row r="1841" ht="21"/>
    <row r="1842" ht="21"/>
    <row r="1843" ht="21"/>
    <row r="1846" ht="21"/>
    <row r="1847" ht="21"/>
    <row r="1848" ht="21"/>
    <row r="1849" ht="21"/>
    <row r="1850" ht="21"/>
    <row r="1851" ht="21"/>
    <row r="1852" ht="21"/>
    <row r="1859" ht="21"/>
    <row r="1860" ht="21"/>
    <row r="1861" ht="21"/>
    <row r="1862" ht="21"/>
    <row r="1863" ht="21"/>
    <row r="1864" ht="21"/>
    <row r="1865" ht="21"/>
    <row r="1866" ht="21"/>
    <row r="1873" ht="21"/>
    <row r="1874" ht="21"/>
    <row r="1875" ht="21"/>
    <row r="1876" ht="21"/>
    <row r="1877" ht="21"/>
    <row r="1878" ht="21"/>
    <row r="1879" ht="21"/>
    <row r="1886" ht="21"/>
    <row r="1887" ht="21"/>
    <row r="1888" ht="21"/>
    <row r="1889" ht="21"/>
    <row r="1890" ht="21"/>
    <row r="1891" ht="21"/>
    <row r="1892" ht="21"/>
    <row r="1901" ht="21"/>
    <row r="1902" ht="21"/>
    <row r="1903" ht="21"/>
    <row r="1904" ht="21"/>
    <row r="1905" ht="21"/>
    <row r="1906" ht="21"/>
    <row r="1907" ht="21"/>
    <row r="1908" ht="21"/>
    <row r="1915" ht="21"/>
    <row r="1916" ht="21"/>
    <row r="1917" ht="21"/>
    <row r="1918" ht="21"/>
    <row r="1919" ht="21"/>
    <row r="1920" ht="21"/>
    <row r="1921" ht="21"/>
    <row r="1928" ht="21"/>
    <row r="1929" ht="21"/>
    <row r="1930" ht="21"/>
    <row r="1931" ht="21"/>
    <row r="1932" ht="21"/>
    <row r="1933" ht="21"/>
    <row r="1934" ht="21"/>
    <row r="1938" ht="21"/>
    <row r="1939" ht="21"/>
    <row r="1940" ht="21"/>
    <row r="1941" ht="21"/>
    <row r="1942" ht="21"/>
    <row r="1943" ht="21"/>
    <row r="1950" ht="21"/>
    <row r="1951" ht="21"/>
    <row r="1952" ht="21"/>
    <row r="1953" ht="21"/>
    <row r="1954" ht="21"/>
    <row r="1955" ht="21"/>
    <row r="1956" ht="21"/>
    <row r="1963" ht="21"/>
    <row r="1964" ht="21"/>
    <row r="1965" ht="21"/>
    <row r="1966" ht="21"/>
    <row r="1967" ht="21"/>
    <row r="1968" ht="21"/>
    <row r="1969" ht="21"/>
    <row r="1973" ht="21"/>
    <row r="1974" ht="21"/>
    <row r="1975" ht="21"/>
    <row r="1976" ht="21"/>
    <row r="1977" ht="21"/>
    <row r="1979" ht="21"/>
    <row r="1980" ht="21"/>
    <row r="1981" ht="21"/>
    <row r="1982" ht="21"/>
    <row r="1983" ht="21"/>
    <row r="1984" ht="21"/>
    <row r="1985" ht="21"/>
    <row r="1989" ht="21"/>
    <row r="1990" ht="21"/>
    <row r="1991" ht="21"/>
    <row r="1992" ht="21"/>
    <row r="1993" ht="21"/>
    <row r="1994" ht="21"/>
    <row r="1995" ht="21"/>
    <row r="1998" ht="21"/>
    <row r="1999" ht="21"/>
    <row r="2000" ht="21"/>
    <row r="2001" ht="21"/>
    <row r="2005" ht="21"/>
    <row r="2006" ht="21"/>
    <row r="2007" ht="21"/>
    <row r="2008" ht="21"/>
    <row r="2009" ht="21"/>
    <row r="2010" ht="21"/>
    <row r="2011" ht="21"/>
    <row r="2015" ht="21"/>
    <row r="2016" ht="21"/>
    <row r="2017" ht="21"/>
    <row r="2018" ht="21"/>
    <row r="2019" ht="21"/>
    <row r="2020" ht="21"/>
    <row r="2021" ht="21"/>
    <row r="2026" ht="21"/>
    <row r="2027" ht="21"/>
    <row r="2028" ht="21"/>
    <row r="2029" ht="21"/>
    <row r="2030" ht="21"/>
    <row r="2032" ht="21"/>
    <row r="2033" ht="21"/>
    <row r="2034" ht="21"/>
    <row r="2035" ht="21"/>
    <row r="2036" ht="21"/>
    <row r="2037" ht="21"/>
    <row r="2038" ht="21"/>
    <row r="2042" ht="21"/>
    <row r="2043" ht="21"/>
    <row r="2044" ht="21"/>
    <row r="2045" ht="21"/>
    <row r="2046" ht="21"/>
    <row r="2047" ht="21"/>
    <row r="2048" ht="21"/>
    <row r="2051" ht="21"/>
    <row r="2052" ht="21"/>
    <row r="2053" ht="21"/>
    <row r="2054" ht="21"/>
    <row r="2058" ht="21"/>
    <row r="2059" ht="21"/>
    <row r="2060" ht="21"/>
    <row r="2061" ht="21"/>
    <row r="2062" ht="21"/>
    <row r="2063" ht="21"/>
    <row r="2064" ht="21"/>
    <row r="2068" ht="21"/>
    <row r="2069" ht="21"/>
    <row r="2070" ht="21"/>
    <row r="2071" ht="21"/>
    <row r="2072" ht="21"/>
    <row r="2073" ht="21"/>
    <row r="2074" ht="21"/>
    <row r="2077" ht="21"/>
    <row r="2078" ht="21"/>
    <row r="2079" ht="21"/>
    <row r="2080"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2019-03-12T04:19:24Z</cp:lastPrinted>
  <dcterms:created xsi:type="dcterms:W3CDTF">2018-03-02T08:19:21Z</dcterms:created>
  <dcterms:modified xsi:type="dcterms:W3CDTF">2019-03-14T08:30:11Z</dcterms:modified>
  <cp:category/>
  <cp:version/>
  <cp:contentType/>
  <cp:contentStatus/>
</cp:coreProperties>
</file>