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<sst xmlns="http://schemas.openxmlformats.org/spreadsheetml/2006/main" count="919" uniqueCount="444">
  <si>
    <t>出版社</t>
  </si>
  <si>
    <t>発行年</t>
  </si>
  <si>
    <t>請求記号</t>
  </si>
  <si>
    <t>配架場所</t>
  </si>
  <si>
    <t>資料名（書名）</t>
  </si>
  <si>
    <t>児童開架</t>
  </si>
  <si>
    <t>旭市</t>
  </si>
  <si>
    <t>海上郡</t>
  </si>
  <si>
    <t>児開書庫A</t>
  </si>
  <si>
    <t>旧市町村名</t>
  </si>
  <si>
    <t>市町村名の根拠とした事柄</t>
  </si>
  <si>
    <t>児童開架</t>
  </si>
  <si>
    <t>旭市</t>
  </si>
  <si>
    <t>海上郡飯岡町</t>
  </si>
  <si>
    <t>匝瑳郡</t>
  </si>
  <si>
    <t>日本標準</t>
  </si>
  <si>
    <t>下総地方</t>
  </si>
  <si>
    <t>足川（地名）、神宮寺（地名）、中谷里（地名）</t>
  </si>
  <si>
    <t>椿の海、干潟八万石、福聚寺</t>
  </si>
  <si>
    <t>日本標準</t>
  </si>
  <si>
    <t>J913/C42</t>
  </si>
  <si>
    <t>岩井の不動様(建造物)</t>
  </si>
  <si>
    <t>椿海（地名・湖）
新川（地名・河川）</t>
  </si>
  <si>
    <t>長禅寺（建造物）</t>
  </si>
  <si>
    <t>飯岡町仁玉(地名)</t>
  </si>
  <si>
    <t>矢指ヶ浦(地名)
矢指神社(建造物)</t>
  </si>
  <si>
    <t>J913/C42/2</t>
  </si>
  <si>
    <t>飯岡(地名)</t>
  </si>
  <si>
    <t>千秋社</t>
  </si>
  <si>
    <t>J913/A47/1</t>
  </si>
  <si>
    <t>児童開架</t>
  </si>
  <si>
    <t>海上郡飯岡町</t>
  </si>
  <si>
    <t>玉前神社（飯岡）</t>
  </si>
  <si>
    <t>J913/A47/2</t>
  </si>
  <si>
    <t>児童開架</t>
  </si>
  <si>
    <t>海上郡</t>
  </si>
  <si>
    <t>旭市</t>
  </si>
  <si>
    <t>暁印書館</t>
  </si>
  <si>
    <t>海上郡飯岡町</t>
  </si>
  <si>
    <t>飯岡（地名）　玉ヶ崎大明神</t>
  </si>
  <si>
    <t>資料に記載されている市町村・地域名</t>
  </si>
  <si>
    <t>野中（地名）</t>
  </si>
  <si>
    <t>飯岡（地名）</t>
  </si>
  <si>
    <t>房総</t>
  </si>
  <si>
    <t>琴田</t>
  </si>
  <si>
    <t>岩井（地名）</t>
  </si>
  <si>
    <r>
      <t>足川、</t>
    </r>
    <r>
      <rPr>
        <sz val="11"/>
        <rFont val="ＭＳ Ｐゴシック"/>
        <family val="3"/>
      </rPr>
      <t>中谷里（地名）</t>
    </r>
  </si>
  <si>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</si>
  <si>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</si>
  <si>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</si>
  <si>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</si>
  <si>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</si>
  <si>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</si>
  <si>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</si>
  <si>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</si>
  <si>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</si>
  <si>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</si>
  <si>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</si>
  <si>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</si>
  <si>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</si>
  <si>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</si>
  <si>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JE/ハキ</t>
  </si>
  <si>
    <t>内容（題名）</t>
  </si>
  <si>
    <t>そう礼ぎつね</t>
  </si>
  <si>
    <t>てんぐさまの手助け</t>
  </si>
  <si>
    <t>岩崎長者の娘</t>
  </si>
  <si>
    <t>藍染の池</t>
  </si>
  <si>
    <t>天の石笛</t>
  </si>
  <si>
    <t>石イモ</t>
  </si>
  <si>
    <t>牛にさせられたぼうさん</t>
  </si>
  <si>
    <t>牛にさせられた坊さん</t>
  </si>
  <si>
    <t>鬼女</t>
  </si>
  <si>
    <t>かぎりの山と内裏塚</t>
  </si>
  <si>
    <t>九十九里浜と八幡太郎義家</t>
  </si>
  <si>
    <t>すもうの好きなむじなの話</t>
  </si>
  <si>
    <t>長禅寺の大ネズミ</t>
  </si>
  <si>
    <t>椿の海むかしむかし</t>
  </si>
  <si>
    <t>唐がらしごぼうとエビスさま</t>
  </si>
  <si>
    <t>唐がらしごぼうの祭礼</t>
  </si>
  <si>
    <t>干潟八万石</t>
  </si>
  <si>
    <t>天の石笛</t>
  </si>
  <si>
    <t>玉ヶ崎大明神のご神木</t>
  </si>
  <si>
    <t>飛木の松</t>
  </si>
  <si>
    <t>長禅寺の血の池</t>
  </si>
  <si>
    <r>
      <t>年寄り猫のはなし二話
 その二 笛吹き</t>
    </r>
    <r>
      <rPr>
        <sz val="11"/>
        <rFont val="ＭＳ Ｐゴシック"/>
        <family val="3"/>
      </rPr>
      <t>通右衛門の家の猫</t>
    </r>
  </si>
  <si>
    <t>〈旭　市〉</t>
  </si>
  <si>
    <t>藍染の池</t>
  </si>
  <si>
    <t>第一法規</t>
  </si>
  <si>
    <t>C388/H66/2</t>
  </si>
  <si>
    <t>郷土開架</t>
  </si>
  <si>
    <t>房総</t>
  </si>
  <si>
    <t>飯岡町仁玉（地名）</t>
  </si>
  <si>
    <t>飯岡町</t>
  </si>
  <si>
    <t>藍染めの池</t>
  </si>
  <si>
    <t>常総新聞社</t>
  </si>
  <si>
    <t>Ｃ３８８／７６</t>
  </si>
  <si>
    <t>中央図書館郷土書庫</t>
  </si>
  <si>
    <t>飯岡町仁玉</t>
  </si>
  <si>
    <t>仁玉</t>
  </si>
  <si>
    <t>飯岡町</t>
  </si>
  <si>
    <t>天の岩笛</t>
  </si>
  <si>
    <t>飯岡町飯岡</t>
  </si>
  <si>
    <t>永井　海津見神社</t>
  </si>
  <si>
    <t>飯岡石</t>
  </si>
  <si>
    <t>飯岡町飯岡　</t>
  </si>
  <si>
    <t>飯岡町（地名）</t>
  </si>
  <si>
    <t>飯岡助五郎の墓と並ぶ笹川繁蔵の首塚</t>
  </si>
  <si>
    <t>崙書房</t>
  </si>
  <si>
    <t>C388/15/</t>
  </si>
  <si>
    <t>東部図書館郷土開架</t>
  </si>
  <si>
    <t>飯岡町　光台寺</t>
  </si>
  <si>
    <t>飯岡の夫婦木</t>
  </si>
  <si>
    <t>千葉相互銀行</t>
  </si>
  <si>
    <t>C388/B66/3</t>
  </si>
  <si>
    <t>飯岡</t>
  </si>
  <si>
    <t>岩崎長者の娘</t>
  </si>
  <si>
    <t>飯岡町岩崎</t>
  </si>
  <si>
    <t>佐貫城</t>
  </si>
  <si>
    <t>石笛</t>
  </si>
  <si>
    <r>
      <t>飯岡町下永井（地名）　海津見神社</t>
    </r>
    <r>
      <rPr>
        <sz val="11"/>
        <rFont val="ＭＳ Ｐゴシック"/>
        <family val="3"/>
      </rPr>
      <t>　玉前神社（建造物）</t>
    </r>
  </si>
  <si>
    <t>飯岡町</t>
  </si>
  <si>
    <t>鰻の美女</t>
  </si>
  <si>
    <t>飯岡町(地名）</t>
  </si>
  <si>
    <t>縁結びの夫婦木</t>
  </si>
  <si>
    <t>延命姫と垣根の長者</t>
  </si>
  <si>
    <t>銚子市垣根町</t>
  </si>
  <si>
    <t>垣根村　荒野村　八木村小浜　磯貝川　通連洞 阿弥陀院</t>
  </si>
  <si>
    <t>方葉の芦</t>
  </si>
  <si>
    <t>海上郡飯岡町横根（地名）　九十九里浜</t>
  </si>
  <si>
    <t>片目の白蛇</t>
  </si>
  <si>
    <t>海上町　見広　雷大神</t>
  </si>
  <si>
    <t>三川浜　三川浦</t>
  </si>
  <si>
    <t>亀と漁夫</t>
  </si>
  <si>
    <t>酒のみ石</t>
  </si>
  <si>
    <t>干潟町松沢　</t>
  </si>
  <si>
    <t>三川村</t>
  </si>
  <si>
    <t>笹川繁蔵の首塚</t>
  </si>
  <si>
    <t>飯岡町飯岡　定慶寺墓地</t>
  </si>
  <si>
    <t>時化を予告する不思議な天の岩笛</t>
  </si>
  <si>
    <t>C388/Ta24/</t>
  </si>
  <si>
    <t>飯岡町永井　海津見神社　玉前神社</t>
  </si>
  <si>
    <t>玉の浦</t>
  </si>
  <si>
    <t>飯岡町飯岡港</t>
  </si>
  <si>
    <t>玉の浦　刑部岬（竜王岬）</t>
  </si>
  <si>
    <t>通漣洞（坊）跡</t>
  </si>
  <si>
    <t>飯岡町屏風ヶ浦</t>
  </si>
  <si>
    <t>刑部岬　下永井　通連洞</t>
  </si>
  <si>
    <t>時忠天神</t>
  </si>
  <si>
    <t>海上町倉橋　</t>
  </si>
  <si>
    <t>飯岡　佐貫城</t>
  </si>
  <si>
    <t>時忠天神</t>
  </si>
  <si>
    <r>
      <t>海上郡海上町倉橋（地名）　飯岡町（地名）　</t>
    </r>
    <r>
      <rPr>
        <sz val="11"/>
        <rFont val="ＭＳ Ｐゴシック"/>
        <family val="3"/>
      </rPr>
      <t>佐貫城</t>
    </r>
  </si>
  <si>
    <t>化かされ法印坊</t>
  </si>
  <si>
    <t>一般開架(西)</t>
  </si>
  <si>
    <t>飯岡町</t>
  </si>
  <si>
    <t>三川(地名)</t>
  </si>
  <si>
    <t>塙の子宝石稲荷</t>
  </si>
  <si>
    <t>飯岡町塙地区</t>
  </si>
  <si>
    <t>塙地区　蓮城寺　萩園地区　塙大六天</t>
  </si>
  <si>
    <t>法印山伏と白ギツネ</t>
  </si>
  <si>
    <t>飯岡町犬林</t>
  </si>
  <si>
    <t>犬林</t>
  </si>
  <si>
    <t>妙見様の使者、白蛇の祟り</t>
  </si>
  <si>
    <t>飯岡町飯岡下永井　妙見様</t>
  </si>
  <si>
    <t>妙見様</t>
  </si>
  <si>
    <t>海上町　海上地域</t>
  </si>
  <si>
    <t>海上町　海上地域</t>
  </si>
  <si>
    <t>海上町</t>
  </si>
  <si>
    <t>瓜をくれたキツネ</t>
  </si>
  <si>
    <t>海上町・岩井</t>
  </si>
  <si>
    <t>岩井</t>
  </si>
  <si>
    <t>おかめ井戸</t>
  </si>
  <si>
    <t>海上町　岩井</t>
  </si>
  <si>
    <t>岩井台　見広村</t>
  </si>
  <si>
    <t>お不動さまの導き</t>
  </si>
  <si>
    <t>海上町岩井　</t>
  </si>
  <si>
    <t>岩井不動　竜福寺　</t>
  </si>
  <si>
    <t>見広村　雷神社</t>
  </si>
  <si>
    <t>雁坂峠の山賊</t>
  </si>
  <si>
    <t>海上町・岩井地域</t>
  </si>
  <si>
    <t>岩井村</t>
  </si>
  <si>
    <t>還来寺の如来様</t>
  </si>
  <si>
    <t>海上町蛇園</t>
  </si>
  <si>
    <t>蛇園　岩井村　還来寺</t>
  </si>
  <si>
    <t>窮地を救ってくれた不動尊の声</t>
  </si>
  <si>
    <t>海上町</t>
  </si>
  <si>
    <t>旭市野中</t>
  </si>
  <si>
    <t>海上町岩井　仙竜山竜生院竜福寺　三川村　横根村</t>
  </si>
  <si>
    <t>口を動かした石の地蔵さん</t>
  </si>
  <si>
    <t>海上町倉橋　広の場</t>
  </si>
  <si>
    <t>倉橋の庄ケ塚</t>
  </si>
  <si>
    <t>蛇園村</t>
  </si>
  <si>
    <t>椿の海</t>
  </si>
  <si>
    <t>干潟町ほか</t>
  </si>
  <si>
    <t>椿の海　海上</t>
  </si>
  <si>
    <t>天狗の手助け</t>
  </si>
  <si>
    <t>海上町岩井　竜福寺　岩井不動</t>
  </si>
  <si>
    <t>岩井不動　竜福寺</t>
  </si>
  <si>
    <t>倉橋　天神社</t>
  </si>
  <si>
    <t>長山オジイと小仲野オジイ</t>
  </si>
  <si>
    <t>海上町岩井　小仲野</t>
  </si>
  <si>
    <t>笛ふき通右衛門のネコ</t>
  </si>
  <si>
    <t>岩井の村</t>
  </si>
  <si>
    <t>六部塚</t>
  </si>
  <si>
    <t>海上町岩井・東新田地先</t>
  </si>
  <si>
    <t>海上町(地名）</t>
  </si>
  <si>
    <t>海上町</t>
  </si>
  <si>
    <t>怒った竜にまきつかれた鉄牛の墓</t>
  </si>
  <si>
    <t>東庄町・干潟町</t>
  </si>
  <si>
    <t>椿湖　海上</t>
  </si>
  <si>
    <t>海上町</t>
  </si>
  <si>
    <t>勘解由どんの猫</t>
  </si>
  <si>
    <t>海上郡海上町岩井（地名）</t>
  </si>
  <si>
    <t>火中から飛び出した愛染明王</t>
  </si>
  <si>
    <t>海上町倉橋</t>
  </si>
  <si>
    <t>倉橋村　宝珠院</t>
  </si>
  <si>
    <t>海上町</t>
  </si>
  <si>
    <t>きつね三話　その三　おさききつね</t>
  </si>
  <si>
    <t>蛇園(地名)</t>
  </si>
  <si>
    <r>
      <t>海上郡海上町倉橋（地名）　</t>
    </r>
    <r>
      <rPr>
        <sz val="11"/>
        <rFont val="ＭＳ Ｐゴシック"/>
        <family val="3"/>
      </rPr>
      <t>佐貫城</t>
    </r>
  </si>
  <si>
    <t>竜の伝説でつながる下総の三ヵ寺</t>
  </si>
  <si>
    <t>栄町・本埜村・八日市場市</t>
  </si>
  <si>
    <t>海上町岩井</t>
  </si>
  <si>
    <t>海上町</t>
  </si>
  <si>
    <t>干潟町</t>
  </si>
  <si>
    <t>干潟　松沢　熊野権現様</t>
  </si>
  <si>
    <t>干潟町</t>
  </si>
  <si>
    <t>松沢村　熊野神社</t>
  </si>
  <si>
    <t>酒飲み石</t>
  </si>
  <si>
    <t>香取郡干潟町松沢(地名）　熊野神社</t>
  </si>
  <si>
    <t>干潟町</t>
  </si>
  <si>
    <t>宗休塚と五百羅漢</t>
  </si>
  <si>
    <t>干潟町溝原</t>
  </si>
  <si>
    <t>溝原の三角芝　東福寺　東栄寺</t>
  </si>
  <si>
    <t>椿の海</t>
  </si>
  <si>
    <t>法王塚</t>
  </si>
  <si>
    <t>干潟町鏑木　父塚</t>
  </si>
  <si>
    <t>鏑木</t>
  </si>
  <si>
    <t>香取郡干潟町（地名）父塚</t>
  </si>
  <si>
    <t>府馬村</t>
  </si>
  <si>
    <t>山田町</t>
  </si>
  <si>
    <t>汗かき地蔵</t>
  </si>
  <si>
    <t>旭市井戸野・後田</t>
  </si>
  <si>
    <t>井戸野地域　延寿寺</t>
  </si>
  <si>
    <t>旭市井戸野（地名）</t>
  </si>
  <si>
    <t>石芋</t>
  </si>
  <si>
    <t>旭市井戸野（地名）</t>
  </si>
  <si>
    <t>石崎丸の鬼火</t>
  </si>
  <si>
    <t>銚子市長崎</t>
  </si>
  <si>
    <t>長崎鼻　屛風ヶ浦</t>
  </si>
  <si>
    <t>いぼなおしの石神</t>
  </si>
  <si>
    <t>旭市新町・馬町</t>
  </si>
  <si>
    <t>牛にさせられた坊さん</t>
  </si>
  <si>
    <t>旭市大田・新川</t>
  </si>
  <si>
    <t>椿の海　新川</t>
  </si>
  <si>
    <t>お伊勢様のご神木</t>
  </si>
  <si>
    <t>旭市鎌数</t>
  </si>
  <si>
    <t>椿の海　鎌数伊勢大神宮</t>
  </si>
  <si>
    <t>お伊勢様の神木</t>
  </si>
  <si>
    <t>旭市鎌数（地名）</t>
  </si>
  <si>
    <t>大ねずみ退治武勇伝</t>
  </si>
  <si>
    <t>暁書房</t>
  </si>
  <si>
    <t>38813/B66/</t>
  </si>
  <si>
    <t>西部図書館書庫CL</t>
  </si>
  <si>
    <t>旭市</t>
  </si>
  <si>
    <t>旭市野中　長禅寺</t>
  </si>
  <si>
    <t>椿湖　海上　鎌数　干潟八万石</t>
  </si>
  <si>
    <t>野中　長禅寺</t>
  </si>
  <si>
    <t>鬼女</t>
  </si>
  <si>
    <t>旭市足川</t>
  </si>
  <si>
    <t>足川村　神宮寺野村　中谷里村　尾世川</t>
  </si>
  <si>
    <t>木曽義昌の墓</t>
  </si>
  <si>
    <t>旭市網戸</t>
  </si>
  <si>
    <t>網戸村　東漸寺</t>
  </si>
  <si>
    <t>慶長沼</t>
  </si>
  <si>
    <t>旭市東足洗</t>
  </si>
  <si>
    <t>慶長沼</t>
  </si>
  <si>
    <t>弘文天皇の妃をしのぶ三十三年目ごとの大祭</t>
  </si>
  <si>
    <t>川口村（旭市泉川字川口）　大塚原古墳</t>
  </si>
  <si>
    <t>御神幸祭、通称「お浜祭り」</t>
  </si>
  <si>
    <t>暁印書館</t>
  </si>
  <si>
    <t>C388/2/</t>
  </si>
  <si>
    <r>
      <t>内裏神社</t>
    </r>
    <r>
      <rPr>
        <sz val="11"/>
        <rFont val="ＭＳ Ｐゴシック"/>
        <family val="3"/>
      </rPr>
      <t>　大塚原古墳</t>
    </r>
  </si>
  <si>
    <t>琴田に建つ「賢犬不動尊」の祠</t>
  </si>
  <si>
    <t>西琴田</t>
  </si>
  <si>
    <t>葬式むじなを退治した若者</t>
  </si>
  <si>
    <t>足川　塔の輿墓地</t>
  </si>
  <si>
    <t>葬礼ばけものを退治した少年</t>
  </si>
  <si>
    <t>下総国足川村（旭市足川）</t>
  </si>
  <si>
    <t>大蛇のからんだ鉄牛和尚の墓</t>
  </si>
  <si>
    <t>東庄町小南</t>
  </si>
  <si>
    <t>椿の海</t>
  </si>
  <si>
    <t>内裏神社</t>
  </si>
  <si>
    <t>旭市泉川、内裏</t>
  </si>
  <si>
    <t>大塚原古墳　内裏神社</t>
  </si>
  <si>
    <r>
      <t>旭市泉川　</t>
    </r>
    <r>
      <rPr>
        <sz val="11"/>
        <rFont val="ＭＳ Ｐゴシック"/>
        <family val="3"/>
      </rPr>
      <t>大塚原（地名）　内裏神社</t>
    </r>
  </si>
  <si>
    <t>茶を忌む</t>
  </si>
  <si>
    <t>旭市仁玉</t>
  </si>
  <si>
    <t>旭市仁玉</t>
  </si>
  <si>
    <t>旭市仁玉（地名）</t>
  </si>
  <si>
    <t>長禅寺の大鼠</t>
  </si>
  <si>
    <t>旭市野中（地名）　長禅寺（建造物）</t>
  </si>
  <si>
    <t>長善寺の大ネズミ（１）</t>
  </si>
  <si>
    <t>旭市野中</t>
  </si>
  <si>
    <t>長善寺</t>
  </si>
  <si>
    <t>長善寺の大ネズミ（２）</t>
  </si>
  <si>
    <t>長禅寺の「血の池」由来</t>
  </si>
  <si>
    <t>旭市野中　長禅寺</t>
  </si>
  <si>
    <t>薄幸の妃 耳面刀自</t>
  </si>
  <si>
    <t>旭市泉川　内裏神社
大塚原古墳　</t>
  </si>
  <si>
    <t>悲運の妃“耳面刀自”従者の子孫</t>
  </si>
  <si>
    <t>旭市泉川区　内裏</t>
  </si>
  <si>
    <t>常陸鹿島　九十九里浜　泉川</t>
  </si>
  <si>
    <t>長禅寺</t>
  </si>
  <si>
    <t>耳面刀自の従者の子孫</t>
  </si>
  <si>
    <r>
      <t>旭市泉川（地名）</t>
    </r>
    <r>
      <rPr>
        <sz val="11"/>
        <rFont val="ＭＳ Ｐゴシック"/>
        <family val="3"/>
      </rPr>
      <t>　内裏神社</t>
    </r>
  </si>
  <si>
    <t>村境いを決定する決死の騎馬ゲーム</t>
  </si>
  <si>
    <t>岬町・一宮町</t>
  </si>
  <si>
    <t>玉崎神社</t>
  </si>
  <si>
    <t>矢指塚</t>
  </si>
  <si>
    <t>多古町次浦</t>
  </si>
  <si>
    <t>旭の矢指の浦　次浦</t>
  </si>
  <si>
    <t>六人塔</t>
  </si>
  <si>
    <t>旭市中谷里・岡</t>
  </si>
  <si>
    <t>中谷里浜</t>
  </si>
  <si>
    <t>若くして病死した旭の宗五郎</t>
  </si>
  <si>
    <t>旭市新川　匝瑳郡太田村　太田神社</t>
  </si>
  <si>
    <t>あいぞめのいけ</t>
  </si>
  <si>
    <t>あいぞめのいけ</t>
  </si>
  <si>
    <t>海上郡飯岡町</t>
  </si>
  <si>
    <t>あまのいわぶえ</t>
  </si>
  <si>
    <t>海上郡飯岡町（地名）</t>
  </si>
  <si>
    <t>いいおかいし</t>
  </si>
  <si>
    <t>いいおかのめおとぎ</t>
  </si>
  <si>
    <t>いわさきちょうじゃのむすめ</t>
  </si>
  <si>
    <t>いわぶえ</t>
  </si>
  <si>
    <t>玉崎神社</t>
  </si>
  <si>
    <t>かためのはくじゃ</t>
  </si>
  <si>
    <t>かめとぎょふ</t>
  </si>
  <si>
    <t>さけのみいし</t>
  </si>
  <si>
    <t>ささがわしげぞうのくびづか</t>
  </si>
  <si>
    <t>たまがさきだいみょうじんのごしんぼく</t>
  </si>
  <si>
    <t>たまのうら</t>
  </si>
  <si>
    <t>つうれんどう（ぼう）あと</t>
  </si>
  <si>
    <t>ときただてんじん</t>
  </si>
  <si>
    <t>ときただてんじん</t>
  </si>
  <si>
    <t>ときただてんじん</t>
  </si>
  <si>
    <t>とびきのまつ</t>
  </si>
  <si>
    <t>ばかされほういんぼう</t>
  </si>
  <si>
    <t>C388/A47/5</t>
  </si>
  <si>
    <t>はにわのこだからいしいなり</t>
  </si>
  <si>
    <t>ほういんやまぶしとしろぎつね</t>
  </si>
  <si>
    <t>みょうけんさまのししゃ、はくじゃのたたり</t>
  </si>
  <si>
    <t>うなぎのびじょ</t>
  </si>
  <si>
    <t>うりをくれたきつね</t>
  </si>
  <si>
    <t>おかめいど</t>
  </si>
  <si>
    <t>おふどうさまのみちびき</t>
  </si>
  <si>
    <t>かりさかとうげのさんぞく</t>
  </si>
  <si>
    <t>かんらいじのにょらいさま</t>
  </si>
  <si>
    <t>くちをうごかしたいしのじぞうさん</t>
  </si>
  <si>
    <t>そうれいぎつね</t>
  </si>
  <si>
    <t>ほるぷ出版</t>
  </si>
  <si>
    <t>つばきのうみ</t>
  </si>
  <si>
    <t>てんぐさまのてだすけ</t>
  </si>
  <si>
    <t>てんぐのてだすけ</t>
  </si>
  <si>
    <t>ながやまおじいとこなかのおじい</t>
  </si>
  <si>
    <t>ろくぶづか</t>
  </si>
  <si>
    <t>おこったりゅうにまきつかれたてつぎゅうのはか</t>
  </si>
  <si>
    <t>かちゅうからとびだしたあいぜんみょうおう</t>
  </si>
  <si>
    <t>りゅうのでんせつでつながるしもうさのさんかじ</t>
  </si>
  <si>
    <t>さけのみいし</t>
  </si>
  <si>
    <t>そうきゅうづかとごひゃくらかん</t>
  </si>
  <si>
    <t>ほうおうづか</t>
  </si>
  <si>
    <t>ほうおうづか</t>
  </si>
  <si>
    <t>あせかきじぞう</t>
  </si>
  <si>
    <t>あせかきじぞう</t>
  </si>
  <si>
    <t>あまのいしぶえ</t>
  </si>
  <si>
    <t>いしいも</t>
  </si>
  <si>
    <t>いしざきまるのおにび</t>
  </si>
  <si>
    <t>いぼなおしのいしがみ</t>
  </si>
  <si>
    <t>うしにさせられたぼうさん</t>
  </si>
  <si>
    <t>おいせさまのごしんぼく</t>
  </si>
  <si>
    <t>おにおんな</t>
  </si>
  <si>
    <t>かぎりのやまとだいりづか</t>
  </si>
  <si>
    <t>九十九里浜
旭市泉川(地名)</t>
  </si>
  <si>
    <t>きじょ</t>
  </si>
  <si>
    <t>きそよしまさのはか</t>
  </si>
  <si>
    <t>くじゅうくりはまとはちまんたろうよしいえ</t>
  </si>
  <si>
    <r>
      <t>こうぶんてんのうのきさきをしのぶさんじゅうさんねん</t>
    </r>
    <r>
      <rPr>
        <sz val="8"/>
        <rFont val="ＭＳ Ｐゴシック"/>
        <family val="3"/>
      </rPr>
      <t>めごとのたいさい</t>
    </r>
  </si>
  <si>
    <t>ごしんこうまつりつうしょうおはままつり</t>
  </si>
  <si>
    <t>すもうのすきなむじなのはなし</t>
  </si>
  <si>
    <t>そうしきむじなをたいじしたわかもの</t>
  </si>
  <si>
    <t>だいりじんじゃ</t>
  </si>
  <si>
    <t>ちゃをいむ</t>
  </si>
  <si>
    <t>ちょうぜんじのおおねずみ</t>
  </si>
  <si>
    <t>ちょうぜんじのちのいけ</t>
  </si>
  <si>
    <t>ちょうぜんじのちのいけゆらい</t>
  </si>
  <si>
    <t>つばきのうみむかしむかし</t>
  </si>
  <si>
    <t>とうがらしごぼうとえびすさま</t>
  </si>
  <si>
    <t>とうがらしごぼうのさいれい</t>
  </si>
  <si>
    <t>としよりねこのはなしにわ そのに ふえふきつううえもんのいえのねこ</t>
  </si>
  <si>
    <t>ひうんのきさきみみとじじゅうしゃのしそん</t>
  </si>
  <si>
    <t>ひがたはちまんごく</t>
  </si>
  <si>
    <t>むらざかいをけっていするけっしのきばげえむ</t>
  </si>
  <si>
    <t>やさしづか</t>
  </si>
  <si>
    <t>いいおかいし</t>
  </si>
  <si>
    <t>海上郡飯岡町（地名）</t>
  </si>
  <si>
    <t>ふえふきつううえもんのねこ</t>
  </si>
  <si>
    <t>うなぎのびじょ</t>
  </si>
  <si>
    <t>かげゆどんのねこ</t>
  </si>
  <si>
    <t>おこったりゅうにまきつかれたてつぎゅうのはか</t>
  </si>
  <si>
    <t>だいじゃのからんだてつぎゅうおしょうのはか</t>
  </si>
  <si>
    <t>だいりじんじゃ</t>
  </si>
  <si>
    <t>題名の読み</t>
  </si>
  <si>
    <t>光台寺</t>
  </si>
  <si>
    <t>いいおかすけごろうのはかとならぶささがわしげぞうのくびづか</t>
  </si>
  <si>
    <t>19--</t>
  </si>
  <si>
    <t>うなぎのびじょ</t>
  </si>
  <si>
    <t>えんむすびのふうふぼく</t>
  </si>
  <si>
    <t>えんめいひめとかきねのちょうじゃ</t>
  </si>
  <si>
    <t>かたはのあし</t>
  </si>
  <si>
    <t>しけをよこくするふしぎなあめのいわぶえ</t>
  </si>
  <si>
    <t>海上郡飯岡町（地名）</t>
  </si>
  <si>
    <t>千秋社</t>
  </si>
  <si>
    <t>きゅうちをすくってくれたふどうそんのこえ</t>
  </si>
  <si>
    <t>きゅうちをすくってくれたふどうそんのこえ</t>
  </si>
  <si>
    <t>海上郡海上町</t>
  </si>
  <si>
    <t>きつね　さんわ　そのさん　おさききつね</t>
  </si>
  <si>
    <t>千秋社</t>
  </si>
  <si>
    <t>C388/A47/5</t>
  </si>
  <si>
    <t>千葉興業銀行</t>
  </si>
  <si>
    <t>いしいも</t>
  </si>
  <si>
    <t>おいせさまのしんぼく</t>
  </si>
  <si>
    <t>おおねずみたいじぶゆうでん</t>
  </si>
  <si>
    <t>おこったりゅうにまきつかれたてつぎゅうのはか</t>
  </si>
  <si>
    <t>けいちょうぬま</t>
  </si>
  <si>
    <t>こつだにたつけんけんふどうそんのほこら</t>
  </si>
  <si>
    <t>そうれいばけものをたいじしたしょうねん</t>
  </si>
  <si>
    <t>ちゃをいむ</t>
  </si>
  <si>
    <t>ちょうぜんじのおおねずみ</t>
  </si>
  <si>
    <t>千葉興業銀行</t>
  </si>
  <si>
    <r>
      <t>はっこうのきさき
みみ</t>
    </r>
    <r>
      <rPr>
        <sz val="11"/>
        <rFont val="ＭＳ Ｐゴシック"/>
        <family val="3"/>
      </rPr>
      <t>もとじ</t>
    </r>
  </si>
  <si>
    <r>
      <t>みみも</t>
    </r>
    <r>
      <rPr>
        <sz val="11"/>
        <rFont val="ＭＳ Ｐゴシック"/>
        <family val="3"/>
      </rPr>
      <t>とじのじゅうしゃのしそん</t>
    </r>
  </si>
  <si>
    <t>ろくにんとう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</si>
</sst>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u val="single"/>
      <sz val="11"/>
      <color indexed="30"/>
      <name val="ＭＳ Ｐゴシック"/>
      <family val="3"/>
    </font>
    <font>
      <sz val="9"/>
      <name val="ＭＳ Ｐゴシック"/>
      <family val="3"/>
    </font>
    <font>
      <u val="single"/>
      <sz val="11"/>
      <color indexed="62"/>
      <name val="ＭＳ Ｐゴシック"/>
      <family val="3"/>
    </font>
    <font>
      <strike/>
      <sz val="11"/>
      <name val="ＭＳ Ｐゴシック"/>
      <family val="3"/>
    </font>
    <font>
      <sz val="10"/>
      <color indexed="8"/>
      <name val="ＭＳ Ｐゴシック"/>
      <family val="3"/>
    </font>
    <font>
      <b/>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u val="single"/>
      <sz val="11"/>
      <color rgb="FF0070C0"/>
      <name val="Calibri"/>
      <family val="3"/>
    </font>
    <font>
      <sz val="9"/>
      <name val="Calibri"/>
      <family val="3"/>
    </font>
    <font>
      <u val="single"/>
      <sz val="11"/>
      <color theme="3" tint="0.39998000860214233"/>
      <name val="Calibri"/>
      <family val="3"/>
    </font>
    <font>
      <strike/>
      <sz val="11"/>
      <name val="Calibri"/>
      <family val="3"/>
    </font>
    <font>
      <sz val="10"/>
      <color theme="1"/>
      <name val="Calibri"/>
      <family val="3"/>
    </font>
    <font>
      <b/>
      <sz val="10"/>
      <color theme="1"/>
      <name val="Calibri"/>
      <family val="3"/>
    </font>
    <font>
      <sz val="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5">
    <xf numFmtId="0" fontId="0" fillId="0" borderId="0" xfId="0" applyFont="1" applyAlignment="1">
      <alignment vertical="center"/>
    </xf>
    <xf numFmtId="0" fontId="50"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52" fillId="0" borderId="0" xfId="0" applyFont="1" applyBorder="1" applyAlignment="1">
      <alignment vertical="center" wrapText="1"/>
    </xf>
    <xf numFmtId="0" fontId="53" fillId="0" borderId="0" xfId="0" applyFont="1" applyBorder="1" applyAlignment="1">
      <alignment horizontal="left" vertical="center" wrapText="1"/>
    </xf>
    <xf numFmtId="0" fontId="54" fillId="0" borderId="10" xfId="0" applyFont="1" applyBorder="1" applyAlignment="1">
      <alignment horizontal="justify" vertical="center"/>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4" fillId="0" borderId="10" xfId="0" applyFont="1" applyBorder="1" applyAlignment="1">
      <alignment vertical="center"/>
    </xf>
    <xf numFmtId="0" fontId="50" fillId="33" borderId="10" xfId="0" applyFont="1" applyFill="1" applyBorder="1" applyAlignment="1">
      <alignment vertical="center" wrapText="1"/>
    </xf>
    <xf numFmtId="0" fontId="55" fillId="0"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1" fillId="0" borderId="10" xfId="0" applyFont="1" applyBorder="1" applyAlignment="1">
      <alignment horizontal="left" vertical="center" wrapText="1"/>
    </xf>
    <xf numFmtId="0" fontId="56" fillId="0" borderId="10" xfId="0" applyFont="1" applyBorder="1" applyAlignment="1">
      <alignment horizontal="left" vertical="center" wrapText="1"/>
    </xf>
    <xf numFmtId="0" fontId="55"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4" fillId="0" borderId="10" xfId="43" applyFont="1" applyBorder="1" applyAlignment="1">
      <alignment horizontal="justify" vertical="center"/>
    </xf>
    <xf numFmtId="0" fontId="57" fillId="33" borderId="10" xfId="0" applyFont="1" applyFill="1" applyBorder="1" applyAlignment="1">
      <alignment horizontal="center" vertical="center" wrapText="1"/>
    </xf>
    <xf numFmtId="0" fontId="58" fillId="0" borderId="0" xfId="0" applyFont="1" applyAlignment="1">
      <alignment horizontal="left" vertical="top" wrapText="1"/>
    </xf>
    <xf numFmtId="0" fontId="59" fillId="0" borderId="0" xfId="0" applyFont="1" applyBorder="1" applyAlignment="1">
      <alignment horizontal="left" vertical="center" wrapText="1"/>
    </xf>
    <xf numFmtId="0" fontId="59" fillId="0" borderId="0" xfId="0" applyFont="1" applyBorder="1" applyAlignment="1">
      <alignment horizontal="left" vertical="top" wrapText="1"/>
    </xf>
    <xf numFmtId="0" fontId="58"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lignment horizontal="left" vertical="top" wrapText="1"/>
    </xf>
    <xf numFmtId="0" fontId="51" fillId="33" borderId="10" xfId="0" applyFont="1" applyFill="1" applyBorder="1" applyAlignment="1">
      <alignment horizontal="left" vertical="center"/>
    </xf>
    <xf numFmtId="0" fontId="51" fillId="0" borderId="10" xfId="0" applyFont="1" applyBorder="1" applyAlignment="1">
      <alignment vertical="center" wrapText="1"/>
    </xf>
    <xf numFmtId="0" fontId="60" fillId="0" borderId="10" xfId="0" applyFont="1" applyFill="1" applyBorder="1" applyAlignment="1">
      <alignment horizontal="left" vertical="center" wrapText="1"/>
    </xf>
    <xf numFmtId="0" fontId="55" fillId="0" borderId="1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3"/>
  <sheetViews>
    <sheetView tabSelected="1" zoomScale="80" zoomScaleNormal="80" workbookViewId="0" topLeftCell="A115">
      <selection activeCell="A14" sqref="A14:A133"/>
    </sheetView>
  </sheetViews>
  <sheetFormatPr defaultColWidth="9.140625" defaultRowHeight="15"/>
  <cols>
    <col min="1" max="2" width="34.28125" style="15" customWidth="1"/>
    <col min="3" max="3" width="28.8515625" style="15" customWidth="1"/>
    <col min="4" max="4" width="18.00390625" style="14" customWidth="1"/>
    <col min="5" max="5" width="10.7109375" style="13" customWidth="1"/>
    <col min="6" max="6" width="13.421875" style="16" customWidth="1"/>
    <col min="7" max="7" width="10.7109375" style="48" customWidth="1"/>
    <col min="8" max="8" width="25.57421875" style="14" customWidth="1"/>
    <col min="9" max="9" width="28.7109375" style="14" customWidth="1"/>
    <col min="10" max="10" width="16.57421875" style="14" customWidth="1"/>
  </cols>
  <sheetData>
    <row r="1" spans="1:8" ht="24.75" customHeight="1">
      <c r="A1" s="25" t="s">
        <v>48</v>
      </c>
      <c r="B1" s="25"/>
      <c r="C1" s="49"/>
      <c r="D1" s="25"/>
      <c r="E1" s="25"/>
      <c r="F1" s="12"/>
      <c r="G1" s="45"/>
      <c r="H1" s="15"/>
    </row>
    <row r="2" spans="1:10" s="2" customFormat="1" ht="21" customHeight="1">
      <c r="A2" s="24" t="s">
        <v>49</v>
      </c>
      <c r="B2" s="24"/>
      <c r="C2" s="24"/>
      <c r="D2" s="22"/>
      <c r="E2" s="22"/>
      <c r="F2" s="23"/>
      <c r="G2" s="46"/>
      <c r="H2" s="21"/>
      <c r="I2" s="21"/>
      <c r="J2" s="3"/>
    </row>
    <row r="3" spans="1:10" s="2" customFormat="1" ht="21" customHeight="1">
      <c r="A3" s="24" t="s">
        <v>50</v>
      </c>
      <c r="B3" s="24"/>
      <c r="C3" s="24"/>
      <c r="D3" s="22"/>
      <c r="E3" s="22"/>
      <c r="F3" s="23"/>
      <c r="G3" s="46"/>
      <c r="H3" s="21"/>
      <c r="I3" s="21"/>
      <c r="J3" s="3"/>
    </row>
    <row r="4" spans="1:10" s="2" customFormat="1" ht="21" customHeight="1">
      <c r="A4" s="24" t="s">
        <v>51</v>
      </c>
      <c r="B4" s="24"/>
      <c r="C4" s="24"/>
      <c r="D4" s="22"/>
      <c r="E4" s="22"/>
      <c r="F4" s="23"/>
      <c r="G4" s="46"/>
      <c r="H4" s="21"/>
      <c r="I4" s="21"/>
      <c r="J4" s="3"/>
    </row>
    <row r="5" spans="1:10" s="2" customFormat="1" ht="21" customHeight="1">
      <c r="A5" s="24" t="s">
        <v>52</v>
      </c>
      <c r="B5" s="24"/>
      <c r="C5" s="24"/>
      <c r="D5" s="22"/>
      <c r="E5" s="22"/>
      <c r="F5" s="23"/>
      <c r="G5" s="46"/>
      <c r="H5" s="21"/>
      <c r="I5" s="21"/>
      <c r="J5" s="3"/>
    </row>
    <row r="6" spans="1:10" s="2" customFormat="1" ht="21" customHeight="1">
      <c r="A6" s="24" t="s">
        <v>53</v>
      </c>
      <c r="B6" s="24"/>
      <c r="C6" s="24"/>
      <c r="D6" s="22"/>
      <c r="E6" s="22"/>
      <c r="F6" s="23"/>
      <c r="G6" s="46"/>
      <c r="H6" s="21"/>
      <c r="I6" s="21"/>
      <c r="J6" s="3"/>
    </row>
    <row r="7" spans="1:10" s="2" customFormat="1" ht="21" customHeight="1">
      <c r="A7" s="24" t="s">
        <v>54</v>
      </c>
      <c r="B7" s="24"/>
      <c r="C7" s="24"/>
      <c r="D7" s="22"/>
      <c r="E7" s="22"/>
      <c r="F7" s="23"/>
      <c r="G7" s="46"/>
      <c r="H7" s="21"/>
      <c r="I7" s="21"/>
      <c r="J7" s="3"/>
    </row>
    <row r="8" spans="1:10" s="2" customFormat="1" ht="21" customHeight="1">
      <c r="A8" s="24" t="s">
        <v>55</v>
      </c>
      <c r="B8" s="24"/>
      <c r="C8" s="24"/>
      <c r="D8" s="22"/>
      <c r="E8" s="22"/>
      <c r="F8" s="23"/>
      <c r="G8" s="46"/>
      <c r="H8" s="21"/>
      <c r="I8" s="21"/>
      <c r="J8" s="3"/>
    </row>
    <row r="9" spans="1:9" ht="21" customHeight="1">
      <c r="A9" s="3" t="s">
        <v>56</v>
      </c>
      <c r="B9" s="3"/>
      <c r="G9" s="47"/>
      <c r="H9" s="9"/>
      <c r="I9" s="10"/>
    </row>
    <row r="10" spans="7:9" ht="21" customHeight="1">
      <c r="G10" s="47"/>
      <c r="H10" s="19"/>
      <c r="I10" s="20"/>
    </row>
    <row r="11" spans="1:9" ht="21" customHeight="1">
      <c r="A11" s="26" t="s">
        <v>85</v>
      </c>
      <c r="B11" s="26"/>
      <c r="C11" s="50"/>
      <c r="D11" s="10"/>
      <c r="E11" s="10"/>
      <c r="F11" s="11"/>
      <c r="G11" s="47"/>
      <c r="H11" s="9"/>
      <c r="I11" s="10"/>
    </row>
    <row r="12" spans="1:9" ht="11.25" customHeight="1">
      <c r="A12" s="19"/>
      <c r="B12" s="19"/>
      <c r="C12" s="50"/>
      <c r="D12" s="18"/>
      <c r="E12" s="18"/>
      <c r="F12" s="11"/>
      <c r="G12" s="47"/>
      <c r="H12" s="17"/>
      <c r="I12" s="18"/>
    </row>
    <row r="13" spans="1:10" ht="34.5" customHeight="1">
      <c r="A13" s="5" t="s">
        <v>62</v>
      </c>
      <c r="B13" s="5" t="s">
        <v>413</v>
      </c>
      <c r="C13" s="5" t="s">
        <v>4</v>
      </c>
      <c r="D13" s="5" t="s">
        <v>0</v>
      </c>
      <c r="E13" s="4" t="s">
        <v>1</v>
      </c>
      <c r="F13" s="5" t="s">
        <v>2</v>
      </c>
      <c r="G13" s="5" t="s">
        <v>3</v>
      </c>
      <c r="H13" s="1" t="s">
        <v>40</v>
      </c>
      <c r="I13" s="5" t="s">
        <v>10</v>
      </c>
      <c r="J13" s="5" t="s">
        <v>9</v>
      </c>
    </row>
    <row r="14" spans="1:10" ht="13.5">
      <c r="A14" s="28" t="s">
        <v>86</v>
      </c>
      <c r="B14" s="28" t="s">
        <v>327</v>
      </c>
      <c r="C14" s="27" t="str">
        <f>HYPERLINK("https://www.library.pref.chiba.lg.jp/licsxp-iopac/WOpacMsgNewListToTifTilDetailAction.do?tilcod=1000000731360","房総の伝説")</f>
        <v>房総の伝説</v>
      </c>
      <c r="D14" s="28" t="s">
        <v>87</v>
      </c>
      <c r="E14" s="29">
        <v>1976</v>
      </c>
      <c r="F14" s="29" t="s">
        <v>88</v>
      </c>
      <c r="G14" s="28" t="s">
        <v>89</v>
      </c>
      <c r="H14" s="28" t="s">
        <v>90</v>
      </c>
      <c r="I14" s="30" t="s">
        <v>91</v>
      </c>
      <c r="J14" s="29" t="s">
        <v>92</v>
      </c>
    </row>
    <row r="15" spans="1:10" ht="21">
      <c r="A15" s="1" t="s">
        <v>66</v>
      </c>
      <c r="B15" s="1" t="s">
        <v>328</v>
      </c>
      <c r="C15" s="31" t="str">
        <f>HYPERLINK("https://www.library.pref.chiba.lg.jp/licsxp-iopac/WOpacMsgNewListToTifTilDetailAction.do?tilcod=1000000855686","千葉の伝説")</f>
        <v>千葉の伝説</v>
      </c>
      <c r="D15" s="7" t="s">
        <v>19</v>
      </c>
      <c r="E15" s="8">
        <v>1981</v>
      </c>
      <c r="F15" s="6" t="s">
        <v>20</v>
      </c>
      <c r="G15" s="51" t="s">
        <v>5</v>
      </c>
      <c r="H15" s="7" t="s">
        <v>329</v>
      </c>
      <c r="I15" s="32" t="s">
        <v>24</v>
      </c>
      <c r="J15" s="29" t="s">
        <v>92</v>
      </c>
    </row>
    <row r="16" spans="1:10" ht="27">
      <c r="A16" s="28" t="s">
        <v>93</v>
      </c>
      <c r="B16" s="28" t="s">
        <v>328</v>
      </c>
      <c r="C16" s="27" t="str">
        <f>HYPERLINK("https://www.library.pref.chiba.lg.jp/licsxp-iopac/WOpacMsgNewListToTifTilDetailAction.do?tilcod=1000100242519","東総の伝説と奇談")</f>
        <v>東総の伝説と奇談</v>
      </c>
      <c r="D16" s="28" t="s">
        <v>94</v>
      </c>
      <c r="E16" s="29">
        <v>1990</v>
      </c>
      <c r="F16" s="33" t="s">
        <v>95</v>
      </c>
      <c r="G16" s="34" t="s">
        <v>96</v>
      </c>
      <c r="H16" s="28" t="s">
        <v>97</v>
      </c>
      <c r="I16" s="35" t="s">
        <v>98</v>
      </c>
      <c r="J16" s="29" t="s">
        <v>99</v>
      </c>
    </row>
    <row r="17" spans="1:10" ht="27">
      <c r="A17" s="28" t="s">
        <v>100</v>
      </c>
      <c r="B17" s="28" t="s">
        <v>330</v>
      </c>
      <c r="C17" s="27" t="str">
        <f>HYPERLINK("https://www.library.pref.chiba.lg.jp/licsxp-iopac/WOpacMsgNewListToTifTilDetailAction.do?tilcod=1000100242519","東総の伝説と奇談")</f>
        <v>東総の伝説と奇談</v>
      </c>
      <c r="D17" s="28" t="s">
        <v>94</v>
      </c>
      <c r="E17" s="29">
        <v>1990</v>
      </c>
      <c r="F17" s="33" t="s">
        <v>95</v>
      </c>
      <c r="G17" s="34" t="s">
        <v>96</v>
      </c>
      <c r="H17" s="28" t="s">
        <v>101</v>
      </c>
      <c r="I17" s="35" t="s">
        <v>102</v>
      </c>
      <c r="J17" s="29" t="s">
        <v>99</v>
      </c>
    </row>
    <row r="18" spans="1:10" ht="21">
      <c r="A18" s="1" t="s">
        <v>80</v>
      </c>
      <c r="B18" s="1" t="s">
        <v>330</v>
      </c>
      <c r="C18" s="27" t="str">
        <f>HYPERLINK("https://www.library.pref.chiba.lg.jp/licsxp-iopac/WOpacMsgNewListToTifTilDetailAction.do?tilcod=1000000844473","房総むかしばなし　その１")</f>
        <v>房総むかしばなし　その１</v>
      </c>
      <c r="D18" s="7" t="s">
        <v>47</v>
      </c>
      <c r="E18" s="8">
        <v>1978</v>
      </c>
      <c r="F18" s="6" t="s">
        <v>58</v>
      </c>
      <c r="G18" s="51" t="s">
        <v>11</v>
      </c>
      <c r="H18" s="7" t="s">
        <v>13</v>
      </c>
      <c r="I18" s="32" t="s">
        <v>331</v>
      </c>
      <c r="J18" s="29" t="s">
        <v>92</v>
      </c>
    </row>
    <row r="19" spans="1:10" ht="21">
      <c r="A19" s="1" t="s">
        <v>80</v>
      </c>
      <c r="B19" s="1" t="s">
        <v>330</v>
      </c>
      <c r="C19" s="27" t="str">
        <f>HYPERLINK("https://www.library.pref.chiba.lg.jp/licsxp-iopac/WOpacMsgNewListToTifTilDetailAction.do?tilcod=1000000844385","ふるさと千葉県の民話")</f>
        <v>ふるさと千葉県の民話</v>
      </c>
      <c r="D19" s="7" t="s">
        <v>28</v>
      </c>
      <c r="E19" s="8">
        <v>1980</v>
      </c>
      <c r="F19" s="6" t="s">
        <v>29</v>
      </c>
      <c r="G19" s="51" t="s">
        <v>30</v>
      </c>
      <c r="H19" s="7" t="s">
        <v>31</v>
      </c>
      <c r="I19" s="32" t="s">
        <v>32</v>
      </c>
      <c r="J19" s="29" t="s">
        <v>92</v>
      </c>
    </row>
    <row r="20" spans="1:10" ht="27">
      <c r="A20" s="28" t="s">
        <v>103</v>
      </c>
      <c r="B20" s="28" t="s">
        <v>332</v>
      </c>
      <c r="C20" s="27" t="str">
        <f>HYPERLINK("https://www.library.pref.chiba.lg.jp/licsxp-iopac/WOpacMsgNewListToTifTilDetailAction.do?tilcod=1000100242519","東総の伝説と奇談")</f>
        <v>東総の伝説と奇談</v>
      </c>
      <c r="D20" s="28" t="s">
        <v>94</v>
      </c>
      <c r="E20" s="29">
        <v>1990</v>
      </c>
      <c r="F20" s="33" t="s">
        <v>95</v>
      </c>
      <c r="G20" s="34" t="s">
        <v>96</v>
      </c>
      <c r="H20" s="28" t="s">
        <v>104</v>
      </c>
      <c r="I20" s="35" t="s">
        <v>414</v>
      </c>
      <c r="J20" s="29" t="s">
        <v>99</v>
      </c>
    </row>
    <row r="21" spans="1:10" ht="13.5">
      <c r="A21" s="28" t="s">
        <v>103</v>
      </c>
      <c r="B21" s="28" t="s">
        <v>405</v>
      </c>
      <c r="C21" s="27" t="str">
        <f>HYPERLINK("https://www.library.pref.chiba.lg.jp/licsxp-iopac/WOpacMsgNewListToTifTilDetailAction.do?tilcod=1000000731360","房総の伝説")</f>
        <v>房総の伝説</v>
      </c>
      <c r="D21" s="28" t="s">
        <v>87</v>
      </c>
      <c r="E21" s="29">
        <v>1976</v>
      </c>
      <c r="F21" s="29" t="s">
        <v>88</v>
      </c>
      <c r="G21" s="28" t="s">
        <v>89</v>
      </c>
      <c r="H21" s="28" t="s">
        <v>90</v>
      </c>
      <c r="I21" s="30" t="s">
        <v>105</v>
      </c>
      <c r="J21" s="29" t="s">
        <v>92</v>
      </c>
    </row>
    <row r="22" spans="1:10" ht="27">
      <c r="A22" s="34" t="s">
        <v>106</v>
      </c>
      <c r="B22" s="52" t="s">
        <v>415</v>
      </c>
      <c r="C22" s="37" t="str">
        <f>HYPERLINK("https://www.library.pref.chiba.lg.jp/licsxp-iopac/WOpacMsgNewListToTifTilDetailAction.do?tilcod=1000000761885","房総の秘められた話、奇々怪々な話")</f>
        <v>房総の秘められた話、奇々怪々な話</v>
      </c>
      <c r="D22" s="34" t="s">
        <v>107</v>
      </c>
      <c r="E22" s="29">
        <v>1983</v>
      </c>
      <c r="F22" s="38" t="s">
        <v>108</v>
      </c>
      <c r="G22" s="35" t="s">
        <v>109</v>
      </c>
      <c r="H22" s="34" t="s">
        <v>99</v>
      </c>
      <c r="I22" s="34" t="s">
        <v>110</v>
      </c>
      <c r="J22" s="39" t="s">
        <v>99</v>
      </c>
    </row>
    <row r="23" spans="1:10" ht="27">
      <c r="A23" s="28" t="s">
        <v>111</v>
      </c>
      <c r="B23" s="28" t="s">
        <v>333</v>
      </c>
      <c r="C23" s="27" t="str">
        <f>HYPERLINK("https://www.library.pref.chiba.lg.jp/licsxp-iopac/WOpacMsgNewListToTifTilDetailAction.do?tilcod=1000000773929","房総の民話")</f>
        <v>房総の民話</v>
      </c>
      <c r="D23" s="28" t="s">
        <v>112</v>
      </c>
      <c r="E23" s="29" t="s">
        <v>416</v>
      </c>
      <c r="F23" s="33" t="s">
        <v>113</v>
      </c>
      <c r="G23" s="28" t="s">
        <v>96</v>
      </c>
      <c r="H23" s="28" t="s">
        <v>99</v>
      </c>
      <c r="I23" s="30" t="s">
        <v>114</v>
      </c>
      <c r="J23" s="29" t="s">
        <v>99</v>
      </c>
    </row>
    <row r="24" spans="1:10" ht="27">
      <c r="A24" s="28" t="s">
        <v>115</v>
      </c>
      <c r="B24" s="28" t="s">
        <v>334</v>
      </c>
      <c r="C24" s="27" t="str">
        <f>HYPERLINK("https://www.library.pref.chiba.lg.jp/licsxp-iopac/WOpacMsgNewListToTifTilDetailAction.do?tilcod=1000100242519","東総の伝説と奇談")</f>
        <v>東総の伝説と奇談</v>
      </c>
      <c r="D24" s="28" t="s">
        <v>94</v>
      </c>
      <c r="E24" s="29">
        <v>1990</v>
      </c>
      <c r="F24" s="33" t="s">
        <v>95</v>
      </c>
      <c r="G24" s="34" t="s">
        <v>96</v>
      </c>
      <c r="H24" s="28" t="s">
        <v>116</v>
      </c>
      <c r="I24" s="35" t="s">
        <v>117</v>
      </c>
      <c r="J24" s="29" t="s">
        <v>99</v>
      </c>
    </row>
    <row r="25" spans="1:10" ht="21">
      <c r="A25" s="1" t="s">
        <v>65</v>
      </c>
      <c r="B25" s="1" t="s">
        <v>334</v>
      </c>
      <c r="C25" s="27" t="str">
        <f>HYPERLINK("https://www.library.pref.chiba.lg.jp/licsxp-iopac/WOpacMsgNewListToTifTilDetailAction.do?tilcod=1000000844473","房総むかしばなし　その１")</f>
        <v>房総むかしばなし　その１</v>
      </c>
      <c r="D25" s="7" t="s">
        <v>47</v>
      </c>
      <c r="E25" s="8">
        <v>1978</v>
      </c>
      <c r="F25" s="6" t="s">
        <v>58</v>
      </c>
      <c r="G25" s="51" t="s">
        <v>11</v>
      </c>
      <c r="H25" s="7" t="s">
        <v>13</v>
      </c>
      <c r="I25" s="32" t="s">
        <v>406</v>
      </c>
      <c r="J25" s="29" t="s">
        <v>92</v>
      </c>
    </row>
    <row r="26" spans="1:10" ht="27">
      <c r="A26" s="28" t="s">
        <v>118</v>
      </c>
      <c r="B26" s="28" t="s">
        <v>335</v>
      </c>
      <c r="C26" s="27" t="str">
        <f>HYPERLINK("https://www.library.pref.chiba.lg.jp/licsxp-iopac/WOpacMsgNewListToTifTilDetailAction.do?tilcod=1000000731360","房総の伝説")</f>
        <v>房総の伝説</v>
      </c>
      <c r="D26" s="28" t="s">
        <v>87</v>
      </c>
      <c r="E26" s="29">
        <v>1976</v>
      </c>
      <c r="F26" s="29" t="s">
        <v>88</v>
      </c>
      <c r="G26" s="28" t="s">
        <v>89</v>
      </c>
      <c r="H26" s="28" t="s">
        <v>90</v>
      </c>
      <c r="I26" s="32" t="s">
        <v>119</v>
      </c>
      <c r="J26" s="5" t="s">
        <v>120</v>
      </c>
    </row>
    <row r="27" spans="1:10" ht="13.5">
      <c r="A27" s="34" t="s">
        <v>121</v>
      </c>
      <c r="B27" s="34" t="s">
        <v>417</v>
      </c>
      <c r="C27" s="27" t="str">
        <f>HYPERLINK("https://www.library.pref.chiba.lg.jp/licsxp-iopac/WOpacMsgNewListToTifTilDetailAction.do?tilcod=1000000731360","房総の伝説")</f>
        <v>房総の伝説</v>
      </c>
      <c r="D27" s="28" t="s">
        <v>87</v>
      </c>
      <c r="E27" s="29">
        <v>1976</v>
      </c>
      <c r="F27" s="29" t="s">
        <v>88</v>
      </c>
      <c r="G27" s="28" t="s">
        <v>89</v>
      </c>
      <c r="H27" s="28" t="s">
        <v>90</v>
      </c>
      <c r="I27" s="35" t="s">
        <v>122</v>
      </c>
      <c r="J27" s="29" t="s">
        <v>92</v>
      </c>
    </row>
    <row r="28" spans="1:10" ht="27">
      <c r="A28" s="28" t="s">
        <v>123</v>
      </c>
      <c r="B28" s="28" t="s">
        <v>418</v>
      </c>
      <c r="C28" s="27" t="str">
        <f>HYPERLINK("https://www.library.pref.chiba.lg.jp/licsxp-iopac/WOpacMsgNewListToTifTilDetailAction.do?tilcod=1000100242519","東総の伝説と奇談")</f>
        <v>東総の伝説と奇談</v>
      </c>
      <c r="D28" s="28" t="s">
        <v>94</v>
      </c>
      <c r="E28" s="29">
        <v>1990</v>
      </c>
      <c r="F28" s="33" t="s">
        <v>95</v>
      </c>
      <c r="G28" s="34" t="s">
        <v>96</v>
      </c>
      <c r="H28" s="28" t="s">
        <v>104</v>
      </c>
      <c r="I28" s="35" t="s">
        <v>336</v>
      </c>
      <c r="J28" s="29" t="s">
        <v>99</v>
      </c>
    </row>
    <row r="29" spans="1:10" ht="27">
      <c r="A29" s="34" t="s">
        <v>124</v>
      </c>
      <c r="B29" s="34" t="s">
        <v>419</v>
      </c>
      <c r="C29" s="27" t="str">
        <f>HYPERLINK("https://www.library.pref.chiba.lg.jp/licsxp-iopac/WOpacMsgNewListToTifTilDetailAction.do?tilcod=1000100242519","東総の伝説と奇談")</f>
        <v>東総の伝説と奇談</v>
      </c>
      <c r="D29" s="34" t="s">
        <v>94</v>
      </c>
      <c r="E29" s="29">
        <v>1990</v>
      </c>
      <c r="F29" s="38" t="s">
        <v>95</v>
      </c>
      <c r="G29" s="34" t="s">
        <v>96</v>
      </c>
      <c r="H29" s="34" t="s">
        <v>125</v>
      </c>
      <c r="I29" s="35" t="s">
        <v>126</v>
      </c>
      <c r="J29" s="40" t="s">
        <v>99</v>
      </c>
    </row>
    <row r="30" spans="1:10" ht="27">
      <c r="A30" s="28" t="s">
        <v>127</v>
      </c>
      <c r="B30" s="28" t="s">
        <v>420</v>
      </c>
      <c r="C30" s="27" t="str">
        <f>HYPERLINK("https://www.library.pref.chiba.lg.jp/licsxp-iopac/WOpacMsgNewListToTifTilDetailAction.do?tilcod=1000000731360","房総の伝説")</f>
        <v>房総の伝説</v>
      </c>
      <c r="D30" s="28" t="s">
        <v>87</v>
      </c>
      <c r="E30" s="29">
        <v>1976</v>
      </c>
      <c r="F30" s="29" t="s">
        <v>88</v>
      </c>
      <c r="G30" s="28" t="s">
        <v>89</v>
      </c>
      <c r="H30" s="28" t="s">
        <v>90</v>
      </c>
      <c r="I30" s="30" t="s">
        <v>128</v>
      </c>
      <c r="J30" s="29" t="s">
        <v>92</v>
      </c>
    </row>
    <row r="31" spans="1:10" ht="27">
      <c r="A31" s="28" t="s">
        <v>129</v>
      </c>
      <c r="B31" s="28" t="s">
        <v>337</v>
      </c>
      <c r="C31" s="27" t="str">
        <f>HYPERLINK("https://www.library.pref.chiba.lg.jp/licsxp-iopac/WOpacMsgNewListToTifTilDetailAction.do?tilcod=1000100242519","東総の伝説と奇談")</f>
        <v>東総の伝説と奇談</v>
      </c>
      <c r="D31" s="28" t="s">
        <v>94</v>
      </c>
      <c r="E31" s="29">
        <v>1990</v>
      </c>
      <c r="F31" s="33" t="s">
        <v>95</v>
      </c>
      <c r="G31" s="34" t="s">
        <v>96</v>
      </c>
      <c r="H31" s="28" t="s">
        <v>130</v>
      </c>
      <c r="I31" s="35" t="s">
        <v>131</v>
      </c>
      <c r="J31" s="29" t="s">
        <v>99</v>
      </c>
    </row>
    <row r="32" spans="1:10" ht="27">
      <c r="A32" s="28" t="s">
        <v>132</v>
      </c>
      <c r="B32" s="28" t="s">
        <v>338</v>
      </c>
      <c r="C32" s="27" t="str">
        <f>HYPERLINK("https://www.library.pref.chiba.lg.jp/licsxp-iopac/WOpacMsgNewListToTifTilDetailAction.do?tilcod=1000100242519","東総の伝説と奇談")</f>
        <v>東総の伝説と奇談</v>
      </c>
      <c r="D32" s="28" t="s">
        <v>94</v>
      </c>
      <c r="E32" s="29">
        <v>1990</v>
      </c>
      <c r="F32" s="33" t="s">
        <v>95</v>
      </c>
      <c r="G32" s="34" t="s">
        <v>96</v>
      </c>
      <c r="H32" s="28" t="s">
        <v>101</v>
      </c>
      <c r="I32" s="35" t="s">
        <v>114</v>
      </c>
      <c r="J32" s="29" t="s">
        <v>99</v>
      </c>
    </row>
    <row r="33" spans="1:10" ht="27">
      <c r="A33" s="28" t="s">
        <v>133</v>
      </c>
      <c r="B33" s="28" t="s">
        <v>339</v>
      </c>
      <c r="C33" s="27" t="str">
        <f>HYPERLINK("https://www.library.pref.chiba.lg.jp/licsxp-iopac/WOpacMsgNewListToTifTilDetailAction.do?tilcod=1000100242519","東総の伝説と奇談")</f>
        <v>東総の伝説と奇談</v>
      </c>
      <c r="D33" s="28" t="s">
        <v>94</v>
      </c>
      <c r="E33" s="29">
        <v>1990</v>
      </c>
      <c r="F33" s="33" t="s">
        <v>95</v>
      </c>
      <c r="G33" s="34" t="s">
        <v>96</v>
      </c>
      <c r="H33" s="28" t="s">
        <v>134</v>
      </c>
      <c r="I33" s="35" t="s">
        <v>135</v>
      </c>
      <c r="J33" s="29" t="s">
        <v>99</v>
      </c>
    </row>
    <row r="34" spans="1:10" ht="27">
      <c r="A34" s="28" t="s">
        <v>136</v>
      </c>
      <c r="B34" s="28" t="s">
        <v>340</v>
      </c>
      <c r="C34" s="27" t="str">
        <f>HYPERLINK("https://www.library.pref.chiba.lg.jp/licsxp-iopac/WOpacMsgNewListToTifTilDetailAction.do?tilcod=1000100242519","東総の伝説と奇談")</f>
        <v>東総の伝説と奇談</v>
      </c>
      <c r="D34" s="28" t="s">
        <v>94</v>
      </c>
      <c r="E34" s="29">
        <v>1990</v>
      </c>
      <c r="F34" s="33" t="s">
        <v>95</v>
      </c>
      <c r="G34" s="34" t="s">
        <v>96</v>
      </c>
      <c r="H34" s="28" t="s">
        <v>137</v>
      </c>
      <c r="I34" s="35" t="s">
        <v>114</v>
      </c>
      <c r="J34" s="29" t="s">
        <v>99</v>
      </c>
    </row>
    <row r="35" spans="1:10" ht="27">
      <c r="A35" s="28" t="s">
        <v>138</v>
      </c>
      <c r="B35" s="28" t="s">
        <v>421</v>
      </c>
      <c r="C35" s="31" t="str">
        <f>HYPERLINK("https://www.library.pref.chiba.lg.jp/licsxp-iopac/WOpacMsgNewListToTifTilDetailAction.do?tilcod=1000000759900","房総の不思議な話、珍しい話")</f>
        <v>房総の不思議な話、珍しい話</v>
      </c>
      <c r="D35" s="28" t="s">
        <v>107</v>
      </c>
      <c r="E35" s="29">
        <v>1983</v>
      </c>
      <c r="F35" s="33" t="s">
        <v>139</v>
      </c>
      <c r="G35" s="34" t="s">
        <v>96</v>
      </c>
      <c r="H35" s="28" t="s">
        <v>99</v>
      </c>
      <c r="I35" s="35" t="s">
        <v>140</v>
      </c>
      <c r="J35" s="29" t="s">
        <v>99</v>
      </c>
    </row>
    <row r="36" spans="1:10" ht="21">
      <c r="A36" s="1" t="s">
        <v>81</v>
      </c>
      <c r="B36" s="1" t="s">
        <v>341</v>
      </c>
      <c r="C36" s="31" t="str">
        <f>HYPERLINK("https://www.library.pref.chiba.lg.jp/licsxp-iopac/WOpacMsgNewListToTifTilDetailAction.do?tilcod=1000000935337","千葉県ふるさとのむかし話")</f>
        <v>千葉県ふるさとのむかし話</v>
      </c>
      <c r="D36" s="7" t="s">
        <v>37</v>
      </c>
      <c r="E36" s="6">
        <v>1995</v>
      </c>
      <c r="F36" s="6" t="s">
        <v>57</v>
      </c>
      <c r="G36" s="51" t="s">
        <v>5</v>
      </c>
      <c r="H36" s="7" t="s">
        <v>38</v>
      </c>
      <c r="I36" s="32" t="s">
        <v>39</v>
      </c>
      <c r="J36" s="29" t="s">
        <v>92</v>
      </c>
    </row>
    <row r="37" spans="1:10" ht="27">
      <c r="A37" s="28" t="s">
        <v>141</v>
      </c>
      <c r="B37" s="28" t="s">
        <v>342</v>
      </c>
      <c r="C37" s="27" t="str">
        <f>HYPERLINK("https://www.library.pref.chiba.lg.jp/licsxp-iopac/WOpacMsgNewListToTifTilDetailAction.do?tilcod=1000100242519","東総の伝説と奇談")</f>
        <v>東総の伝説と奇談</v>
      </c>
      <c r="D37" s="28" t="s">
        <v>94</v>
      </c>
      <c r="E37" s="29">
        <v>1990</v>
      </c>
      <c r="F37" s="33" t="s">
        <v>95</v>
      </c>
      <c r="G37" s="34" t="s">
        <v>96</v>
      </c>
      <c r="H37" s="28" t="s">
        <v>142</v>
      </c>
      <c r="I37" s="35" t="s">
        <v>143</v>
      </c>
      <c r="J37" s="29" t="s">
        <v>99</v>
      </c>
    </row>
    <row r="38" spans="1:10" ht="27">
      <c r="A38" s="28" t="s">
        <v>144</v>
      </c>
      <c r="B38" s="28" t="s">
        <v>343</v>
      </c>
      <c r="C38" s="27" t="str">
        <f>HYPERLINK("https://www.library.pref.chiba.lg.jp/licsxp-iopac/WOpacMsgNewListToTifTilDetailAction.do?tilcod=1000100242519","東総の伝説と奇談")</f>
        <v>東総の伝説と奇談</v>
      </c>
      <c r="D38" s="28" t="s">
        <v>94</v>
      </c>
      <c r="E38" s="29">
        <v>1990</v>
      </c>
      <c r="F38" s="33" t="s">
        <v>95</v>
      </c>
      <c r="G38" s="34" t="s">
        <v>96</v>
      </c>
      <c r="H38" s="28" t="s">
        <v>145</v>
      </c>
      <c r="I38" s="35" t="s">
        <v>146</v>
      </c>
      <c r="J38" s="29" t="s">
        <v>99</v>
      </c>
    </row>
    <row r="39" spans="1:10" ht="27">
      <c r="A39" s="28" t="s">
        <v>147</v>
      </c>
      <c r="B39" s="28" t="s">
        <v>344</v>
      </c>
      <c r="C39" s="27" t="str">
        <f>HYPERLINK("https://www.library.pref.chiba.lg.jp/licsxp-iopac/WOpacMsgNewListToTifTilDetailAction.do?tilcod=1000100242519","東総の伝説と奇談")</f>
        <v>東総の伝説と奇談</v>
      </c>
      <c r="D39" s="28" t="s">
        <v>94</v>
      </c>
      <c r="E39" s="29">
        <v>1990</v>
      </c>
      <c r="F39" s="33" t="s">
        <v>95</v>
      </c>
      <c r="G39" s="34" t="s">
        <v>96</v>
      </c>
      <c r="H39" s="28" t="s">
        <v>148</v>
      </c>
      <c r="I39" s="35" t="s">
        <v>149</v>
      </c>
      <c r="J39" s="29" t="s">
        <v>99</v>
      </c>
    </row>
    <row r="40" spans="1:10" ht="27">
      <c r="A40" s="28" t="s">
        <v>150</v>
      </c>
      <c r="B40" s="28" t="s">
        <v>346</v>
      </c>
      <c r="C40" s="27" t="str">
        <f>HYPERLINK("https://www.library.pref.chiba.lg.jp/licsxp-iopac/WOpacMsgNewListToTifTilDetailAction.do?tilcod=1000000731360","房総の伝説")</f>
        <v>房総の伝説</v>
      </c>
      <c r="D40" s="28" t="s">
        <v>87</v>
      </c>
      <c r="E40" s="29">
        <v>1976</v>
      </c>
      <c r="F40" s="29" t="s">
        <v>88</v>
      </c>
      <c r="G40" s="28" t="s">
        <v>89</v>
      </c>
      <c r="H40" s="28" t="s">
        <v>90</v>
      </c>
      <c r="I40" s="32" t="s">
        <v>151</v>
      </c>
      <c r="J40" s="29" t="s">
        <v>92</v>
      </c>
    </row>
    <row r="41" spans="1:10" ht="21">
      <c r="A41" s="1" t="s">
        <v>82</v>
      </c>
      <c r="B41" s="1" t="s">
        <v>347</v>
      </c>
      <c r="C41" s="27" t="str">
        <f>HYPERLINK("https://www.library.pref.chiba.lg.jp/licsxp-iopac/WOpacMsgNewListToTifTilDetailAction.do?tilcod=1000000844473","房総むかしばなし　その１")</f>
        <v>房総むかしばなし　その１</v>
      </c>
      <c r="D41" s="7" t="s">
        <v>47</v>
      </c>
      <c r="E41" s="8">
        <v>1978</v>
      </c>
      <c r="F41" s="6" t="s">
        <v>58</v>
      </c>
      <c r="G41" s="51" t="s">
        <v>11</v>
      </c>
      <c r="H41" s="7" t="s">
        <v>13</v>
      </c>
      <c r="I41" s="32" t="s">
        <v>422</v>
      </c>
      <c r="J41" s="29" t="s">
        <v>92</v>
      </c>
    </row>
    <row r="42" spans="1:10" ht="27">
      <c r="A42" s="34" t="s">
        <v>152</v>
      </c>
      <c r="B42" s="34" t="s">
        <v>348</v>
      </c>
      <c r="C42" s="27" t="str">
        <f>HYPERLINK("https://www.library.pref.chiba.lg.jp/licsxp-iopac/WOpacMsgNewListToTifTilDetailAction.do?tilcod=1000000886364","房総・民話撰")</f>
        <v>房総・民話撰</v>
      </c>
      <c r="D42" s="34" t="s">
        <v>423</v>
      </c>
      <c r="E42" s="41">
        <v>1991</v>
      </c>
      <c r="F42" s="38" t="s">
        <v>349</v>
      </c>
      <c r="G42" s="34" t="s">
        <v>153</v>
      </c>
      <c r="H42" s="34" t="s">
        <v>154</v>
      </c>
      <c r="I42" s="35" t="s">
        <v>155</v>
      </c>
      <c r="J42" s="41" t="s">
        <v>154</v>
      </c>
    </row>
    <row r="43" spans="1:10" ht="27">
      <c r="A43" s="28" t="s">
        <v>156</v>
      </c>
      <c r="B43" s="28" t="s">
        <v>350</v>
      </c>
      <c r="C43" s="27" t="str">
        <f aca="true" t="shared" si="0" ref="C43:C52">HYPERLINK("https://www.library.pref.chiba.lg.jp/licsxp-iopac/WOpacMsgNewListToTifTilDetailAction.do?tilcod=1000100242519","東総の伝説と奇談")</f>
        <v>東総の伝説と奇談</v>
      </c>
      <c r="D43" s="28" t="s">
        <v>94</v>
      </c>
      <c r="E43" s="29">
        <v>1990</v>
      </c>
      <c r="F43" s="33" t="s">
        <v>95</v>
      </c>
      <c r="G43" s="34" t="s">
        <v>96</v>
      </c>
      <c r="H43" s="28" t="s">
        <v>157</v>
      </c>
      <c r="I43" s="35" t="s">
        <v>158</v>
      </c>
      <c r="J43" s="29" t="s">
        <v>99</v>
      </c>
    </row>
    <row r="44" spans="1:10" ht="27">
      <c r="A44" s="28" t="s">
        <v>159</v>
      </c>
      <c r="B44" s="28" t="s">
        <v>351</v>
      </c>
      <c r="C44" s="27" t="str">
        <f t="shared" si="0"/>
        <v>東総の伝説と奇談</v>
      </c>
      <c r="D44" s="28" t="s">
        <v>94</v>
      </c>
      <c r="E44" s="29">
        <v>1990</v>
      </c>
      <c r="F44" s="33" t="s">
        <v>95</v>
      </c>
      <c r="G44" s="34" t="s">
        <v>96</v>
      </c>
      <c r="H44" s="28" t="s">
        <v>160</v>
      </c>
      <c r="I44" s="35" t="s">
        <v>161</v>
      </c>
      <c r="J44" s="29" t="s">
        <v>99</v>
      </c>
    </row>
    <row r="45" spans="1:10" ht="27">
      <c r="A45" s="28" t="s">
        <v>162</v>
      </c>
      <c r="B45" s="28" t="s">
        <v>352</v>
      </c>
      <c r="C45" s="27" t="str">
        <f t="shared" si="0"/>
        <v>東総の伝説と奇談</v>
      </c>
      <c r="D45" s="28" t="s">
        <v>94</v>
      </c>
      <c r="E45" s="29">
        <v>1990</v>
      </c>
      <c r="F45" s="33" t="s">
        <v>95</v>
      </c>
      <c r="G45" s="34" t="s">
        <v>96</v>
      </c>
      <c r="H45" s="28" t="s">
        <v>163</v>
      </c>
      <c r="I45" s="35" t="s">
        <v>164</v>
      </c>
      <c r="J45" s="29" t="s">
        <v>99</v>
      </c>
    </row>
    <row r="46" spans="1:10" ht="27">
      <c r="A46" s="28" t="s">
        <v>121</v>
      </c>
      <c r="B46" s="28" t="s">
        <v>353</v>
      </c>
      <c r="C46" s="27" t="str">
        <f t="shared" si="0"/>
        <v>東総の伝説と奇談</v>
      </c>
      <c r="D46" s="28" t="s">
        <v>94</v>
      </c>
      <c r="E46" s="29">
        <v>1990</v>
      </c>
      <c r="F46" s="33" t="s">
        <v>95</v>
      </c>
      <c r="G46" s="34" t="s">
        <v>96</v>
      </c>
      <c r="H46" s="28" t="s">
        <v>165</v>
      </c>
      <c r="I46" s="35" t="s">
        <v>166</v>
      </c>
      <c r="J46" s="29" t="s">
        <v>167</v>
      </c>
    </row>
    <row r="47" spans="1:10" ht="27">
      <c r="A47" s="28" t="s">
        <v>168</v>
      </c>
      <c r="B47" s="28" t="s">
        <v>354</v>
      </c>
      <c r="C47" s="27" t="str">
        <f t="shared" si="0"/>
        <v>東総の伝説と奇談</v>
      </c>
      <c r="D47" s="28" t="s">
        <v>94</v>
      </c>
      <c r="E47" s="29">
        <v>1990</v>
      </c>
      <c r="F47" s="33" t="s">
        <v>95</v>
      </c>
      <c r="G47" s="34" t="s">
        <v>96</v>
      </c>
      <c r="H47" s="28" t="s">
        <v>169</v>
      </c>
      <c r="I47" s="35" t="s">
        <v>170</v>
      </c>
      <c r="J47" s="29" t="s">
        <v>167</v>
      </c>
    </row>
    <row r="48" spans="1:10" ht="27">
      <c r="A48" s="28" t="s">
        <v>171</v>
      </c>
      <c r="B48" s="28" t="s">
        <v>355</v>
      </c>
      <c r="C48" s="27" t="str">
        <f t="shared" si="0"/>
        <v>東総の伝説と奇談</v>
      </c>
      <c r="D48" s="28" t="s">
        <v>94</v>
      </c>
      <c r="E48" s="29">
        <v>1990</v>
      </c>
      <c r="F48" s="33" t="s">
        <v>95</v>
      </c>
      <c r="G48" s="34" t="s">
        <v>96</v>
      </c>
      <c r="H48" s="28" t="s">
        <v>172</v>
      </c>
      <c r="I48" s="35" t="s">
        <v>173</v>
      </c>
      <c r="J48" s="29" t="s">
        <v>167</v>
      </c>
    </row>
    <row r="49" spans="1:10" ht="27">
      <c r="A49" s="28" t="s">
        <v>174</v>
      </c>
      <c r="B49" s="28" t="s">
        <v>356</v>
      </c>
      <c r="C49" s="27" t="str">
        <f t="shared" si="0"/>
        <v>東総の伝説と奇談</v>
      </c>
      <c r="D49" s="28" t="s">
        <v>94</v>
      </c>
      <c r="E49" s="29">
        <v>1990</v>
      </c>
      <c r="F49" s="33" t="s">
        <v>95</v>
      </c>
      <c r="G49" s="34" t="s">
        <v>96</v>
      </c>
      <c r="H49" s="28" t="s">
        <v>175</v>
      </c>
      <c r="I49" s="35" t="s">
        <v>176</v>
      </c>
      <c r="J49" s="29" t="s">
        <v>167</v>
      </c>
    </row>
    <row r="50" spans="1:10" ht="27">
      <c r="A50" s="28" t="s">
        <v>129</v>
      </c>
      <c r="B50" s="28" t="s">
        <v>337</v>
      </c>
      <c r="C50" s="27" t="str">
        <f t="shared" si="0"/>
        <v>東総の伝説と奇談</v>
      </c>
      <c r="D50" s="28" t="s">
        <v>94</v>
      </c>
      <c r="E50" s="29">
        <v>1990</v>
      </c>
      <c r="F50" s="33" t="s">
        <v>95</v>
      </c>
      <c r="G50" s="34" t="s">
        <v>96</v>
      </c>
      <c r="H50" s="28" t="s">
        <v>130</v>
      </c>
      <c r="I50" s="35" t="s">
        <v>177</v>
      </c>
      <c r="J50" s="29" t="s">
        <v>167</v>
      </c>
    </row>
    <row r="51" spans="1:10" ht="27">
      <c r="A51" s="28" t="s">
        <v>178</v>
      </c>
      <c r="B51" s="28" t="s">
        <v>357</v>
      </c>
      <c r="C51" s="27" t="str">
        <f t="shared" si="0"/>
        <v>東総の伝説と奇談</v>
      </c>
      <c r="D51" s="28" t="s">
        <v>94</v>
      </c>
      <c r="E51" s="29">
        <v>1990</v>
      </c>
      <c r="F51" s="33" t="s">
        <v>95</v>
      </c>
      <c r="G51" s="34" t="s">
        <v>96</v>
      </c>
      <c r="H51" s="28" t="s">
        <v>179</v>
      </c>
      <c r="I51" s="35" t="s">
        <v>180</v>
      </c>
      <c r="J51" s="29" t="s">
        <v>167</v>
      </c>
    </row>
    <row r="52" spans="1:10" ht="27">
      <c r="A52" s="28" t="s">
        <v>181</v>
      </c>
      <c r="B52" s="28" t="s">
        <v>358</v>
      </c>
      <c r="C52" s="27" t="str">
        <f t="shared" si="0"/>
        <v>東総の伝説と奇談</v>
      </c>
      <c r="D52" s="28" t="s">
        <v>94</v>
      </c>
      <c r="E52" s="29">
        <v>1990</v>
      </c>
      <c r="F52" s="33" t="s">
        <v>95</v>
      </c>
      <c r="G52" s="34" t="s">
        <v>96</v>
      </c>
      <c r="H52" s="28" t="s">
        <v>182</v>
      </c>
      <c r="I52" s="35" t="s">
        <v>183</v>
      </c>
      <c r="J52" s="29" t="s">
        <v>167</v>
      </c>
    </row>
    <row r="53" spans="1:10" ht="27">
      <c r="A53" s="28" t="s">
        <v>184</v>
      </c>
      <c r="B53" s="28" t="s">
        <v>424</v>
      </c>
      <c r="C53" s="31" t="str">
        <f>HYPERLINK("https://www.library.pref.chiba.lg.jp/licsxp-iopac/WOpacMsgNewListToTifTilDetailAction.do?tilcod=1000000759900","房総の不思議な話、珍しい話")</f>
        <v>房総の不思議な話、珍しい話</v>
      </c>
      <c r="D53" s="28" t="s">
        <v>107</v>
      </c>
      <c r="E53" s="29">
        <v>1983</v>
      </c>
      <c r="F53" s="33" t="s">
        <v>139</v>
      </c>
      <c r="G53" s="34" t="s">
        <v>96</v>
      </c>
      <c r="H53" s="28" t="s">
        <v>185</v>
      </c>
      <c r="I53" s="35" t="s">
        <v>186</v>
      </c>
      <c r="J53" s="29" t="s">
        <v>185</v>
      </c>
    </row>
    <row r="54" spans="1:10" ht="27">
      <c r="A54" s="28" t="s">
        <v>184</v>
      </c>
      <c r="B54" s="28" t="s">
        <v>425</v>
      </c>
      <c r="C54" s="31" t="str">
        <f>HYPERLINK("https://www.library.pref.chiba.lg.jp/licsxp-iopac/WOpacMsgNewListToTifTilDetailAction.do?tilcod=1000000759900","房総の不思議な話、珍しい話")</f>
        <v>房総の不思議な話、珍しい話</v>
      </c>
      <c r="D54" s="28" t="s">
        <v>107</v>
      </c>
      <c r="E54" s="29">
        <v>1983</v>
      </c>
      <c r="F54" s="33" t="s">
        <v>139</v>
      </c>
      <c r="G54" s="34" t="s">
        <v>96</v>
      </c>
      <c r="H54" s="28" t="s">
        <v>185</v>
      </c>
      <c r="I54" s="35" t="s">
        <v>187</v>
      </c>
      <c r="J54" s="29" t="s">
        <v>167</v>
      </c>
    </row>
    <row r="55" spans="1:10" ht="27">
      <c r="A55" s="28" t="s">
        <v>188</v>
      </c>
      <c r="B55" s="28" t="s">
        <v>359</v>
      </c>
      <c r="C55" s="27" t="str">
        <f>HYPERLINK("https://www.library.pref.chiba.lg.jp/licsxp-iopac/WOpacMsgNewListToTifTilDetailAction.do?tilcod=1000100242519","東総の伝説と奇談")</f>
        <v>東総の伝説と奇談</v>
      </c>
      <c r="D55" s="28" t="s">
        <v>94</v>
      </c>
      <c r="E55" s="29">
        <v>1990</v>
      </c>
      <c r="F55" s="33" t="s">
        <v>95</v>
      </c>
      <c r="G55" s="34" t="s">
        <v>96</v>
      </c>
      <c r="H55" s="28" t="s">
        <v>189</v>
      </c>
      <c r="I55" s="35" t="s">
        <v>190</v>
      </c>
      <c r="J55" s="29" t="s">
        <v>167</v>
      </c>
    </row>
    <row r="56" spans="1:10" ht="27">
      <c r="A56" s="28" t="s">
        <v>133</v>
      </c>
      <c r="B56" s="28" t="s">
        <v>339</v>
      </c>
      <c r="C56" s="27" t="str">
        <f>HYPERLINK("https://www.library.pref.chiba.lg.jp/licsxp-iopac/WOpacMsgNewListToTifTilDetailAction.do?tilcod=1000100242519","東総の伝説と奇談")</f>
        <v>東総の伝説と奇談</v>
      </c>
      <c r="D56" s="28" t="s">
        <v>94</v>
      </c>
      <c r="E56" s="29">
        <v>1990</v>
      </c>
      <c r="F56" s="33" t="s">
        <v>95</v>
      </c>
      <c r="G56" s="34" t="s">
        <v>96</v>
      </c>
      <c r="H56" s="28" t="s">
        <v>134</v>
      </c>
      <c r="I56" s="35" t="s">
        <v>191</v>
      </c>
      <c r="J56" s="29" t="s">
        <v>185</v>
      </c>
    </row>
    <row r="57" spans="1:10" ht="21">
      <c r="A57" s="1" t="s">
        <v>63</v>
      </c>
      <c r="B57" s="1" t="s">
        <v>360</v>
      </c>
      <c r="C57" s="27" t="str">
        <f>HYPERLINK("https://www.library.pref.chiba.lg.jp/licsxp-iopac/WOpacMsgNewListToTifTilDetailAction.do?tilcod=1000000745670","にへえじいさんとむじな")</f>
        <v>にへえじいさんとむじな</v>
      </c>
      <c r="D57" s="7" t="s">
        <v>361</v>
      </c>
      <c r="E57" s="8">
        <v>1976</v>
      </c>
      <c r="F57" s="6" t="s">
        <v>61</v>
      </c>
      <c r="G57" s="51" t="s">
        <v>5</v>
      </c>
      <c r="H57" s="7" t="s">
        <v>43</v>
      </c>
      <c r="I57" s="32" t="s">
        <v>44</v>
      </c>
      <c r="J57" s="29" t="s">
        <v>185</v>
      </c>
    </row>
    <row r="58" spans="1:10" ht="27">
      <c r="A58" s="28" t="s">
        <v>192</v>
      </c>
      <c r="B58" s="28" t="s">
        <v>362</v>
      </c>
      <c r="C58" s="27" t="str">
        <f>HYPERLINK("https://www.library.pref.chiba.lg.jp/licsxp-iopac/WOpacMsgNewListToTifTilDetailAction.do?tilcod=1000100242519","東総の伝説と奇談")</f>
        <v>東総の伝説と奇談</v>
      </c>
      <c r="D58" s="28" t="s">
        <v>94</v>
      </c>
      <c r="E58" s="29">
        <v>1990</v>
      </c>
      <c r="F58" s="33" t="s">
        <v>95</v>
      </c>
      <c r="G58" s="34" t="s">
        <v>96</v>
      </c>
      <c r="H58" s="28" t="s">
        <v>193</v>
      </c>
      <c r="I58" s="35" t="s">
        <v>194</v>
      </c>
      <c r="J58" s="29" t="s">
        <v>185</v>
      </c>
    </row>
    <row r="59" spans="1:10" ht="21">
      <c r="A59" s="1" t="s">
        <v>64</v>
      </c>
      <c r="B59" s="1" t="s">
        <v>363</v>
      </c>
      <c r="C59" s="31" t="str">
        <f>HYPERLINK("https://www.library.pref.chiba.lg.jp/licsxp-iopac/WOpacMsgNewListToTifTilDetailAction.do?tilcod=1000000855686","千葉の伝説")</f>
        <v>千葉の伝説</v>
      </c>
      <c r="D59" s="7" t="s">
        <v>19</v>
      </c>
      <c r="E59" s="8">
        <v>1981</v>
      </c>
      <c r="F59" s="6" t="s">
        <v>20</v>
      </c>
      <c r="G59" s="51" t="s">
        <v>5</v>
      </c>
      <c r="H59" s="7" t="s">
        <v>426</v>
      </c>
      <c r="I59" s="32" t="s">
        <v>21</v>
      </c>
      <c r="J59" s="29" t="s">
        <v>185</v>
      </c>
    </row>
    <row r="60" spans="1:10" ht="30.75" customHeight="1">
      <c r="A60" s="28" t="s">
        <v>195</v>
      </c>
      <c r="B60" s="28" t="s">
        <v>364</v>
      </c>
      <c r="C60" s="27" t="str">
        <f>HYPERLINK("https://www.library.pref.chiba.lg.jp/licsxp-iopac/WOpacMsgNewListToTifTilDetailAction.do?tilcod=1000100242519","東総の伝説と奇談")</f>
        <v>東総の伝説と奇談</v>
      </c>
      <c r="D60" s="28" t="s">
        <v>94</v>
      </c>
      <c r="E60" s="29">
        <v>1990</v>
      </c>
      <c r="F60" s="33" t="s">
        <v>95</v>
      </c>
      <c r="G60" s="34" t="s">
        <v>96</v>
      </c>
      <c r="H60" s="28" t="s">
        <v>196</v>
      </c>
      <c r="I60" s="35" t="s">
        <v>197</v>
      </c>
      <c r="J60" s="29" t="s">
        <v>167</v>
      </c>
    </row>
    <row r="61" spans="1:10" ht="27">
      <c r="A61" s="28" t="s">
        <v>147</v>
      </c>
      <c r="B61" s="28" t="s">
        <v>344</v>
      </c>
      <c r="C61" s="27" t="str">
        <f>HYPERLINK("https://www.library.pref.chiba.lg.jp/licsxp-iopac/WOpacMsgNewListToTifTilDetailAction.do?tilcod=1000100242519","東総の伝説と奇談")</f>
        <v>東総の伝説と奇談</v>
      </c>
      <c r="D61" s="28" t="s">
        <v>94</v>
      </c>
      <c r="E61" s="29">
        <v>1990</v>
      </c>
      <c r="F61" s="33" t="s">
        <v>95</v>
      </c>
      <c r="G61" s="34" t="s">
        <v>96</v>
      </c>
      <c r="H61" s="28" t="s">
        <v>148</v>
      </c>
      <c r="I61" s="35" t="s">
        <v>198</v>
      </c>
      <c r="J61" s="29" t="s">
        <v>167</v>
      </c>
    </row>
    <row r="62" spans="1:10" ht="27">
      <c r="A62" s="28" t="s">
        <v>199</v>
      </c>
      <c r="B62" s="28" t="s">
        <v>365</v>
      </c>
      <c r="C62" s="27" t="str">
        <f>HYPERLINK("https://www.library.pref.chiba.lg.jp/licsxp-iopac/WOpacMsgNewListToTifTilDetailAction.do?tilcod=1000100242519","東総の伝説と奇談")</f>
        <v>東総の伝説と奇談</v>
      </c>
      <c r="D62" s="28" t="s">
        <v>94</v>
      </c>
      <c r="E62" s="29">
        <v>1990</v>
      </c>
      <c r="F62" s="33" t="s">
        <v>95</v>
      </c>
      <c r="G62" s="34" t="s">
        <v>96</v>
      </c>
      <c r="H62" s="28" t="s">
        <v>200</v>
      </c>
      <c r="I62" s="35" t="s">
        <v>170</v>
      </c>
      <c r="J62" s="29" t="s">
        <v>167</v>
      </c>
    </row>
    <row r="63" spans="1:10" ht="27">
      <c r="A63" s="28" t="s">
        <v>201</v>
      </c>
      <c r="B63" s="28" t="s">
        <v>407</v>
      </c>
      <c r="C63" s="27" t="str">
        <f>HYPERLINK("https://www.library.pref.chiba.lg.jp/licsxp-iopac/WOpacMsgNewListToTifTilDetailAction.do?tilcod=1000100242519","東総の伝説と奇談")</f>
        <v>東総の伝説と奇談</v>
      </c>
      <c r="D63" s="28" t="s">
        <v>94</v>
      </c>
      <c r="E63" s="29">
        <v>1990</v>
      </c>
      <c r="F63" s="33" t="s">
        <v>95</v>
      </c>
      <c r="G63" s="34" t="s">
        <v>96</v>
      </c>
      <c r="H63" s="28" t="s">
        <v>169</v>
      </c>
      <c r="I63" s="35" t="s">
        <v>202</v>
      </c>
      <c r="J63" s="29" t="s">
        <v>167</v>
      </c>
    </row>
    <row r="64" spans="1:10" ht="27">
      <c r="A64" s="28" t="s">
        <v>203</v>
      </c>
      <c r="B64" s="28" t="s">
        <v>366</v>
      </c>
      <c r="C64" s="27" t="str">
        <f>HYPERLINK("https://www.library.pref.chiba.lg.jp/licsxp-iopac/WOpacMsgNewListToTifTilDetailAction.do?tilcod=1000100242519","東総の伝説と奇談")</f>
        <v>東総の伝説と奇談</v>
      </c>
      <c r="D64" s="28" t="s">
        <v>94</v>
      </c>
      <c r="E64" s="29">
        <v>1990</v>
      </c>
      <c r="F64" s="33" t="s">
        <v>95</v>
      </c>
      <c r="G64" s="34" t="s">
        <v>96</v>
      </c>
      <c r="H64" s="28" t="s">
        <v>204</v>
      </c>
      <c r="I64" s="35" t="s">
        <v>180</v>
      </c>
      <c r="J64" s="29" t="s">
        <v>167</v>
      </c>
    </row>
    <row r="65" spans="1:10" ht="13.5">
      <c r="A65" s="34" t="s">
        <v>121</v>
      </c>
      <c r="B65" s="34" t="s">
        <v>408</v>
      </c>
      <c r="C65" s="27" t="str">
        <f>HYPERLINK("https://www.library.pref.chiba.lg.jp/licsxp-iopac/WOpacMsgNewListToTifTilDetailAction.do?tilcod=1000000731360","房総の伝説")</f>
        <v>房総の伝説</v>
      </c>
      <c r="D65" s="28" t="s">
        <v>87</v>
      </c>
      <c r="E65" s="29">
        <v>1976</v>
      </c>
      <c r="F65" s="29" t="s">
        <v>88</v>
      </c>
      <c r="G65" s="28" t="s">
        <v>89</v>
      </c>
      <c r="H65" s="28" t="s">
        <v>90</v>
      </c>
      <c r="I65" s="35" t="s">
        <v>205</v>
      </c>
      <c r="J65" s="29" t="s">
        <v>206</v>
      </c>
    </row>
    <row r="66" spans="1:10" ht="27">
      <c r="A66" s="34" t="s">
        <v>207</v>
      </c>
      <c r="B66" s="35" t="s">
        <v>410</v>
      </c>
      <c r="C66" s="37" t="str">
        <f>HYPERLINK("https://www.library.pref.chiba.lg.jp/licsxp-iopac/WOpacMsgNewListToTifTilDetailAction.do?tilcod=1000000761885","房総の秘められた話、奇々怪々な話")</f>
        <v>房総の秘められた話、奇々怪々な話</v>
      </c>
      <c r="D66" s="34" t="s">
        <v>107</v>
      </c>
      <c r="E66" s="29">
        <v>1983</v>
      </c>
      <c r="F66" s="38" t="s">
        <v>108</v>
      </c>
      <c r="G66" s="35" t="s">
        <v>109</v>
      </c>
      <c r="H66" s="34" t="s">
        <v>208</v>
      </c>
      <c r="I66" s="34" t="s">
        <v>209</v>
      </c>
      <c r="J66" s="39" t="s">
        <v>210</v>
      </c>
    </row>
    <row r="67" spans="1:10" ht="13.5">
      <c r="A67" s="34" t="s">
        <v>211</v>
      </c>
      <c r="B67" s="34" t="s">
        <v>409</v>
      </c>
      <c r="C67" s="27" t="str">
        <f>HYPERLINK("https://www.library.pref.chiba.lg.jp/licsxp-iopac/WOpacMsgNewListToTifTilDetailAction.do?tilcod=1000000731360","房総の伝説")</f>
        <v>房総の伝説</v>
      </c>
      <c r="D67" s="28" t="s">
        <v>87</v>
      </c>
      <c r="E67" s="29">
        <v>1976</v>
      </c>
      <c r="F67" s="29" t="s">
        <v>88</v>
      </c>
      <c r="G67" s="28" t="s">
        <v>89</v>
      </c>
      <c r="H67" s="28" t="s">
        <v>90</v>
      </c>
      <c r="I67" s="35" t="s">
        <v>212</v>
      </c>
      <c r="J67" s="40" t="s">
        <v>206</v>
      </c>
    </row>
    <row r="68" spans="1:10" ht="27">
      <c r="A68" s="28" t="s">
        <v>213</v>
      </c>
      <c r="B68" s="28" t="s">
        <v>368</v>
      </c>
      <c r="C68" s="27" t="str">
        <f>HYPERLINK("https://www.library.pref.chiba.lg.jp/licsxp-iopac/WOpacMsgNewListToTifTilDetailAction.do?tilcod=1000100242519","東総の伝説と奇談")</f>
        <v>東総の伝説と奇談</v>
      </c>
      <c r="D68" s="28" t="s">
        <v>94</v>
      </c>
      <c r="E68" s="29">
        <v>1990</v>
      </c>
      <c r="F68" s="33" t="s">
        <v>95</v>
      </c>
      <c r="G68" s="34" t="s">
        <v>96</v>
      </c>
      <c r="H68" s="28" t="s">
        <v>214</v>
      </c>
      <c r="I68" s="35" t="s">
        <v>215</v>
      </c>
      <c r="J68" s="29" t="s">
        <v>216</v>
      </c>
    </row>
    <row r="69" spans="1:10" ht="27">
      <c r="A69" s="34" t="s">
        <v>217</v>
      </c>
      <c r="B69" s="34" t="s">
        <v>427</v>
      </c>
      <c r="C69" s="27" t="str">
        <f>HYPERLINK("https://www.library.pref.chiba.lg.jp/licsxp-iopac/WOpacMsgNewListToTifTilDetailAction.do?tilcod=1000000886364","房総・民話撰")</f>
        <v>房総・民話撰</v>
      </c>
      <c r="D69" s="34" t="s">
        <v>428</v>
      </c>
      <c r="E69" s="41">
        <v>1991</v>
      </c>
      <c r="F69" s="38" t="s">
        <v>429</v>
      </c>
      <c r="G69" s="34" t="s">
        <v>153</v>
      </c>
      <c r="H69" s="42" t="s">
        <v>216</v>
      </c>
      <c r="I69" s="35" t="s">
        <v>218</v>
      </c>
      <c r="J69" s="41" t="s">
        <v>216</v>
      </c>
    </row>
    <row r="70" spans="1:10" ht="27.75" customHeight="1">
      <c r="A70" s="28" t="s">
        <v>150</v>
      </c>
      <c r="B70" s="28" t="s">
        <v>345</v>
      </c>
      <c r="C70" s="27" t="str">
        <f>HYPERLINK("https://www.library.pref.chiba.lg.jp/licsxp-iopac/WOpacMsgNewListToTifTilDetailAction.do?tilcod=1000000731360","房総の伝説")</f>
        <v>房総の伝説</v>
      </c>
      <c r="D70" s="28" t="s">
        <v>87</v>
      </c>
      <c r="E70" s="29">
        <v>1976</v>
      </c>
      <c r="F70" s="29" t="s">
        <v>88</v>
      </c>
      <c r="G70" s="28" t="s">
        <v>89</v>
      </c>
      <c r="H70" s="28" t="s">
        <v>90</v>
      </c>
      <c r="I70" s="32" t="s">
        <v>219</v>
      </c>
      <c r="J70" s="29" t="s">
        <v>206</v>
      </c>
    </row>
    <row r="71" spans="1:10" ht="27">
      <c r="A71" s="28" t="s">
        <v>220</v>
      </c>
      <c r="B71" s="28" t="s">
        <v>369</v>
      </c>
      <c r="C71" s="31" t="str">
        <f>HYPERLINK("https://www.library.pref.chiba.lg.jp/licsxp-iopac/WOpacMsgNewListToTifTilDetailAction.do?tilcod=1000000759900","房総の不思議な話、珍しい話")</f>
        <v>房総の不思議な話、珍しい話</v>
      </c>
      <c r="D71" s="28" t="s">
        <v>107</v>
      </c>
      <c r="E71" s="29">
        <v>1983</v>
      </c>
      <c r="F71" s="33" t="s">
        <v>139</v>
      </c>
      <c r="G71" s="34" t="s">
        <v>96</v>
      </c>
      <c r="H71" s="28" t="s">
        <v>221</v>
      </c>
      <c r="I71" s="35" t="s">
        <v>222</v>
      </c>
      <c r="J71" s="29" t="s">
        <v>223</v>
      </c>
    </row>
    <row r="72" spans="1:10" ht="27">
      <c r="A72" s="34" t="s">
        <v>207</v>
      </c>
      <c r="B72" s="35" t="s">
        <v>367</v>
      </c>
      <c r="C72" s="37" t="str">
        <f>HYPERLINK("https://www.library.pref.chiba.lg.jp/licsxp-iopac/WOpacMsgNewListToTifTilDetailAction.do?tilcod=1000000761885","房総の秘められた話、奇々怪々な話")</f>
        <v>房総の秘められた話、奇々怪々な話</v>
      </c>
      <c r="D72" s="34" t="s">
        <v>107</v>
      </c>
      <c r="E72" s="29">
        <v>1983</v>
      </c>
      <c r="F72" s="38" t="s">
        <v>108</v>
      </c>
      <c r="G72" s="35" t="s">
        <v>109</v>
      </c>
      <c r="H72" s="34" t="s">
        <v>208</v>
      </c>
      <c r="I72" s="34" t="s">
        <v>209</v>
      </c>
      <c r="J72" s="39" t="s">
        <v>224</v>
      </c>
    </row>
    <row r="73" spans="1:10" ht="27">
      <c r="A73" s="28" t="s">
        <v>129</v>
      </c>
      <c r="B73" s="28" t="s">
        <v>337</v>
      </c>
      <c r="C73" s="27" t="str">
        <f>HYPERLINK("https://www.library.pref.chiba.lg.jp/licsxp-iopac/WOpacMsgNewListToTifTilDetailAction.do?tilcod=1000100242519","東総の伝説と奇談")</f>
        <v>東総の伝説と奇談</v>
      </c>
      <c r="D73" s="28" t="s">
        <v>94</v>
      </c>
      <c r="E73" s="29">
        <v>1990</v>
      </c>
      <c r="F73" s="33" t="s">
        <v>95</v>
      </c>
      <c r="G73" s="34" t="s">
        <v>96</v>
      </c>
      <c r="H73" s="28" t="s">
        <v>130</v>
      </c>
      <c r="I73" s="35" t="s">
        <v>225</v>
      </c>
      <c r="J73" s="29" t="s">
        <v>226</v>
      </c>
    </row>
    <row r="74" spans="1:10" ht="27">
      <c r="A74" s="28" t="s">
        <v>133</v>
      </c>
      <c r="B74" s="28" t="s">
        <v>339</v>
      </c>
      <c r="C74" s="27" t="str">
        <f>HYPERLINK("https://www.library.pref.chiba.lg.jp/licsxp-iopac/WOpacMsgNewListToTifTilDetailAction.do?tilcod=1000100242519","東総の伝説と奇談")</f>
        <v>東総の伝説と奇談</v>
      </c>
      <c r="D74" s="28" t="s">
        <v>94</v>
      </c>
      <c r="E74" s="29">
        <v>1990</v>
      </c>
      <c r="F74" s="33" t="s">
        <v>95</v>
      </c>
      <c r="G74" s="34" t="s">
        <v>96</v>
      </c>
      <c r="H74" s="28" t="s">
        <v>134</v>
      </c>
      <c r="I74" s="35" t="s">
        <v>227</v>
      </c>
      <c r="J74" s="29" t="s">
        <v>226</v>
      </c>
    </row>
    <row r="75" spans="1:10" ht="27">
      <c r="A75" s="34" t="s">
        <v>228</v>
      </c>
      <c r="B75" s="34" t="s">
        <v>370</v>
      </c>
      <c r="C75" s="27" t="str">
        <f>HYPERLINK("https://www.library.pref.chiba.lg.jp/licsxp-iopac/WOpacMsgNewListToTifTilDetailAction.do?tilcod=1000000731360","房総の伝説")</f>
        <v>房総の伝説</v>
      </c>
      <c r="D75" s="28" t="s">
        <v>87</v>
      </c>
      <c r="E75" s="29">
        <v>1976</v>
      </c>
      <c r="F75" s="29" t="s">
        <v>88</v>
      </c>
      <c r="G75" s="28" t="s">
        <v>89</v>
      </c>
      <c r="H75" s="28" t="s">
        <v>90</v>
      </c>
      <c r="I75" s="35" t="s">
        <v>229</v>
      </c>
      <c r="J75" s="40" t="s">
        <v>230</v>
      </c>
    </row>
    <row r="76" spans="1:10" ht="27">
      <c r="A76" s="28" t="s">
        <v>231</v>
      </c>
      <c r="B76" s="28" t="s">
        <v>371</v>
      </c>
      <c r="C76" s="27" t="str">
        <f>HYPERLINK("https://www.library.pref.chiba.lg.jp/licsxp-iopac/WOpacMsgNewListToTifTilDetailAction.do?tilcod=1000100242519","東総の伝説と奇談")</f>
        <v>東総の伝説と奇談</v>
      </c>
      <c r="D76" s="28" t="s">
        <v>94</v>
      </c>
      <c r="E76" s="29">
        <v>1990</v>
      </c>
      <c r="F76" s="33" t="s">
        <v>95</v>
      </c>
      <c r="G76" s="28" t="s">
        <v>96</v>
      </c>
      <c r="H76" s="28" t="s">
        <v>232</v>
      </c>
      <c r="I76" s="35" t="s">
        <v>233</v>
      </c>
      <c r="J76" s="29" t="s">
        <v>226</v>
      </c>
    </row>
    <row r="77" spans="1:10" ht="27">
      <c r="A77" s="28" t="s">
        <v>192</v>
      </c>
      <c r="B77" s="28" t="s">
        <v>362</v>
      </c>
      <c r="C77" s="27" t="str">
        <f>HYPERLINK("https://www.library.pref.chiba.lg.jp/licsxp-iopac/WOpacMsgNewListToTifTilDetailAction.do?tilcod=1000100242519","東総の伝説と奇談")</f>
        <v>東総の伝説と奇談</v>
      </c>
      <c r="D77" s="28" t="s">
        <v>94</v>
      </c>
      <c r="E77" s="29">
        <v>1990</v>
      </c>
      <c r="F77" s="33" t="s">
        <v>95</v>
      </c>
      <c r="G77" s="34" t="s">
        <v>96</v>
      </c>
      <c r="H77" s="28" t="s">
        <v>193</v>
      </c>
      <c r="I77" s="35" t="s">
        <v>234</v>
      </c>
      <c r="J77" s="29" t="s">
        <v>226</v>
      </c>
    </row>
    <row r="78" spans="1:10" ht="27">
      <c r="A78" s="28" t="s">
        <v>235</v>
      </c>
      <c r="B78" s="28" t="s">
        <v>372</v>
      </c>
      <c r="C78" s="27" t="str">
        <f>HYPERLINK("https://www.library.pref.chiba.lg.jp/licsxp-iopac/WOpacMsgNewListToTifTilDetailAction.do?tilcod=1000100242519","東総の伝説と奇談")</f>
        <v>東総の伝説と奇談</v>
      </c>
      <c r="D78" s="28" t="s">
        <v>94</v>
      </c>
      <c r="E78" s="29">
        <v>1990</v>
      </c>
      <c r="F78" s="33" t="s">
        <v>95</v>
      </c>
      <c r="G78" s="34" t="s">
        <v>96</v>
      </c>
      <c r="H78" s="28" t="s">
        <v>236</v>
      </c>
      <c r="I78" s="35" t="s">
        <v>237</v>
      </c>
      <c r="J78" s="29" t="s">
        <v>226</v>
      </c>
    </row>
    <row r="79" spans="1:10" ht="13.5">
      <c r="A79" s="34" t="s">
        <v>235</v>
      </c>
      <c r="B79" s="34" t="s">
        <v>373</v>
      </c>
      <c r="C79" s="27" t="str">
        <f>HYPERLINK("https://www.library.pref.chiba.lg.jp/licsxp-iopac/WOpacMsgNewListToTifTilDetailAction.do?tilcod=1000000731360","房総の伝説")</f>
        <v>房総の伝説</v>
      </c>
      <c r="D79" s="28" t="s">
        <v>87</v>
      </c>
      <c r="E79" s="29">
        <v>1976</v>
      </c>
      <c r="F79" s="29" t="s">
        <v>88</v>
      </c>
      <c r="G79" s="28" t="s">
        <v>89</v>
      </c>
      <c r="H79" s="28" t="s">
        <v>90</v>
      </c>
      <c r="I79" s="35" t="s">
        <v>238</v>
      </c>
      <c r="J79" s="40" t="s">
        <v>230</v>
      </c>
    </row>
    <row r="80" spans="1:10" ht="27">
      <c r="A80" s="28" t="s">
        <v>133</v>
      </c>
      <c r="B80" s="28" t="s">
        <v>339</v>
      </c>
      <c r="C80" s="27" t="str">
        <f>HYPERLINK("https://www.library.pref.chiba.lg.jp/licsxp-iopac/WOpacMsgNewListToTifTilDetailAction.do?tilcod=1000100242519","東総の伝説と奇談")</f>
        <v>東総の伝説と奇談</v>
      </c>
      <c r="D80" s="28" t="s">
        <v>94</v>
      </c>
      <c r="E80" s="29">
        <v>1990</v>
      </c>
      <c r="F80" s="33" t="s">
        <v>95</v>
      </c>
      <c r="G80" s="34" t="s">
        <v>96</v>
      </c>
      <c r="H80" s="28" t="s">
        <v>134</v>
      </c>
      <c r="I80" s="35" t="s">
        <v>239</v>
      </c>
      <c r="J80" s="29" t="s">
        <v>240</v>
      </c>
    </row>
    <row r="81" spans="1:10" ht="27">
      <c r="A81" s="34" t="s">
        <v>241</v>
      </c>
      <c r="B81" s="34" t="s">
        <v>374</v>
      </c>
      <c r="C81" s="27" t="str">
        <f>HYPERLINK("https://www.library.pref.chiba.lg.jp/licsxp-iopac/WOpacMsgNewListToTifTilDetailAction.do?tilcod=1000100242519","東総の伝説と奇談")</f>
        <v>東総の伝説と奇談</v>
      </c>
      <c r="D81" s="34" t="s">
        <v>94</v>
      </c>
      <c r="E81" s="29">
        <v>1990</v>
      </c>
      <c r="F81" s="38" t="s">
        <v>95</v>
      </c>
      <c r="G81" s="34" t="s">
        <v>96</v>
      </c>
      <c r="H81" s="34" t="s">
        <v>242</v>
      </c>
      <c r="I81" s="35" t="s">
        <v>243</v>
      </c>
      <c r="J81" s="40"/>
    </row>
    <row r="82" spans="1:10" ht="13.5">
      <c r="A82" s="34" t="s">
        <v>241</v>
      </c>
      <c r="B82" s="34" t="s">
        <v>375</v>
      </c>
      <c r="C82" s="27" t="str">
        <f>HYPERLINK("https://www.library.pref.chiba.lg.jp/licsxp-iopac/WOpacMsgNewListToTifTilDetailAction.do?tilcod=1000000731360","房総の伝説")</f>
        <v>房総の伝説</v>
      </c>
      <c r="D82" s="28" t="s">
        <v>87</v>
      </c>
      <c r="E82" s="29">
        <v>1976</v>
      </c>
      <c r="F82" s="29" t="s">
        <v>88</v>
      </c>
      <c r="G82" s="28" t="s">
        <v>89</v>
      </c>
      <c r="H82" s="28" t="s">
        <v>90</v>
      </c>
      <c r="I82" s="35" t="s">
        <v>244</v>
      </c>
      <c r="J82" s="40"/>
    </row>
    <row r="83" spans="1:10" ht="21">
      <c r="A83" s="1" t="s">
        <v>67</v>
      </c>
      <c r="B83" s="1" t="s">
        <v>376</v>
      </c>
      <c r="C83" s="31" t="str">
        <f>HYPERLINK("https://www.library.pref.chiba.lg.jp/licsxp-iopac/WOpacMsgNewListToTifTilDetailAction.do?tilcod=1000000844478","千葉のむかし話　続")</f>
        <v>千葉のむかし話　続</v>
      </c>
      <c r="D83" s="7" t="s">
        <v>19</v>
      </c>
      <c r="E83" s="8">
        <v>1980</v>
      </c>
      <c r="F83" s="6" t="s">
        <v>26</v>
      </c>
      <c r="G83" s="51" t="s">
        <v>5</v>
      </c>
      <c r="H83" s="7"/>
      <c r="I83" s="32" t="s">
        <v>27</v>
      </c>
      <c r="J83" s="5"/>
    </row>
    <row r="84" spans="1:10" ht="21">
      <c r="A84" s="1" t="s">
        <v>67</v>
      </c>
      <c r="B84" s="1" t="s">
        <v>376</v>
      </c>
      <c r="C84" s="31" t="str">
        <f>HYPERLINK("https://www.library.pref.chiba.lg.jp/licsxp-iopac/WOpacMsgNewListToTifTilDetailAction.do?tilcod=1000000905526","千葉のふるさとむかし話")</f>
        <v>千葉のふるさとむかし話</v>
      </c>
      <c r="D84" s="7" t="s">
        <v>430</v>
      </c>
      <c r="E84" s="8">
        <v>1992</v>
      </c>
      <c r="F84" s="6" t="s">
        <v>60</v>
      </c>
      <c r="G84" s="51" t="s">
        <v>5</v>
      </c>
      <c r="H84" s="7" t="s">
        <v>7</v>
      </c>
      <c r="I84" s="32" t="s">
        <v>42</v>
      </c>
      <c r="J84" s="5"/>
    </row>
    <row r="85" spans="1:10" ht="21">
      <c r="A85" s="1" t="s">
        <v>68</v>
      </c>
      <c r="B85" s="1" t="s">
        <v>377</v>
      </c>
      <c r="C85" s="31" t="str">
        <f>HYPERLINK("https://www.library.pref.chiba.lg.jp/licsxp-iopac/WOpacMsgNewListToTifTilDetailAction.do?tilcod=1000000855686","千葉の伝説")</f>
        <v>千葉の伝説</v>
      </c>
      <c r="D85" s="7" t="s">
        <v>19</v>
      </c>
      <c r="E85" s="8">
        <v>1981</v>
      </c>
      <c r="F85" s="6" t="s">
        <v>20</v>
      </c>
      <c r="G85" s="51" t="s">
        <v>5</v>
      </c>
      <c r="H85" s="7" t="s">
        <v>12</v>
      </c>
      <c r="I85" s="32"/>
      <c r="J85" s="5"/>
    </row>
    <row r="86" spans="1:10" ht="13.5">
      <c r="A86" s="28" t="s">
        <v>245</v>
      </c>
      <c r="B86" s="28" t="s">
        <v>431</v>
      </c>
      <c r="C86" s="27" t="str">
        <f>HYPERLINK("https://www.library.pref.chiba.lg.jp/licsxp-iopac/WOpacMsgNewListToTifTilDetailAction.do?tilcod=1000000731360","房総の伝説")</f>
        <v>房総の伝説</v>
      </c>
      <c r="D86" s="28" t="s">
        <v>87</v>
      </c>
      <c r="E86" s="29">
        <v>1976</v>
      </c>
      <c r="F86" s="29" t="s">
        <v>88</v>
      </c>
      <c r="G86" s="28" t="s">
        <v>89</v>
      </c>
      <c r="H86" s="28" t="s">
        <v>90</v>
      </c>
      <c r="I86" s="30" t="s">
        <v>246</v>
      </c>
      <c r="J86" s="29"/>
    </row>
    <row r="87" spans="1:10" ht="27">
      <c r="A87" s="34" t="s">
        <v>247</v>
      </c>
      <c r="B87" s="34" t="s">
        <v>378</v>
      </c>
      <c r="C87" s="27" t="str">
        <f>HYPERLINK("https://www.library.pref.chiba.lg.jp/licsxp-iopac/WOpacMsgNewListToTifTilDetailAction.do?tilcod=1000100242519","東総の伝説と奇談")</f>
        <v>東総の伝説と奇談</v>
      </c>
      <c r="D87" s="34" t="s">
        <v>94</v>
      </c>
      <c r="E87" s="40">
        <v>1990</v>
      </c>
      <c r="F87" s="38" t="s">
        <v>95</v>
      </c>
      <c r="G87" s="34" t="s">
        <v>96</v>
      </c>
      <c r="H87" s="34" t="s">
        <v>248</v>
      </c>
      <c r="I87" s="35" t="s">
        <v>249</v>
      </c>
      <c r="J87" s="40"/>
    </row>
    <row r="88" spans="1:10" ht="27">
      <c r="A88" s="34" t="s">
        <v>250</v>
      </c>
      <c r="B88" s="34" t="s">
        <v>379</v>
      </c>
      <c r="C88" s="27" t="str">
        <f>HYPERLINK("https://www.library.pref.chiba.lg.jp/licsxp-iopac/WOpacMsgNewListToTifTilDetailAction.do?tilcod=1000100242519","東総の伝説と奇談")</f>
        <v>東総の伝説と奇談</v>
      </c>
      <c r="D88" s="34" t="s">
        <v>94</v>
      </c>
      <c r="E88" s="29">
        <v>1990</v>
      </c>
      <c r="F88" s="38" t="s">
        <v>95</v>
      </c>
      <c r="G88" s="34" t="s">
        <v>96</v>
      </c>
      <c r="H88" s="34" t="s">
        <v>251</v>
      </c>
      <c r="I88" s="35" t="s">
        <v>251</v>
      </c>
      <c r="J88" s="40"/>
    </row>
    <row r="89" spans="1:10" ht="27">
      <c r="A89" s="1" t="s">
        <v>69</v>
      </c>
      <c r="B89" s="1" t="s">
        <v>380</v>
      </c>
      <c r="C89" s="31" t="str">
        <f>HYPERLINK("https://www.library.pref.chiba.lg.jp/licsxp-iopac/WOpacMsgNewListToTifTilDetailAction.do?tilcod=1000000855686","千葉の伝説")</f>
        <v>千葉の伝説</v>
      </c>
      <c r="D89" s="7" t="s">
        <v>19</v>
      </c>
      <c r="E89" s="8">
        <v>1981</v>
      </c>
      <c r="F89" s="6" t="s">
        <v>20</v>
      </c>
      <c r="G89" s="51" t="s">
        <v>5</v>
      </c>
      <c r="H89" s="7" t="s">
        <v>12</v>
      </c>
      <c r="I89" s="32" t="s">
        <v>22</v>
      </c>
      <c r="J89" s="5"/>
    </row>
    <row r="90" spans="1:10" ht="21">
      <c r="A90" s="1" t="s">
        <v>70</v>
      </c>
      <c r="B90" s="1" t="s">
        <v>380</v>
      </c>
      <c r="C90" s="31" t="str">
        <f>HYPERLINK("https://www.library.pref.chiba.lg.jp/licsxp-iopac/WOpacMsgNewListToTifTilDetailAction.do?tilcod=1000000844389","千葉県の民話　続")</f>
        <v>千葉県の民話　続</v>
      </c>
      <c r="D90" s="7" t="s">
        <v>28</v>
      </c>
      <c r="E90" s="8">
        <v>1981</v>
      </c>
      <c r="F90" s="6" t="s">
        <v>33</v>
      </c>
      <c r="G90" s="51" t="s">
        <v>34</v>
      </c>
      <c r="H90" s="7" t="s">
        <v>36</v>
      </c>
      <c r="I90" s="32"/>
      <c r="J90" s="5"/>
    </row>
    <row r="91" spans="1:10" ht="27">
      <c r="A91" s="34" t="s">
        <v>252</v>
      </c>
      <c r="B91" s="34" t="s">
        <v>380</v>
      </c>
      <c r="C91" s="27" t="str">
        <f>HYPERLINK("https://www.library.pref.chiba.lg.jp/licsxp-iopac/WOpacMsgNewListToTifTilDetailAction.do?tilcod=1000100242519","東総の伝説と奇談")</f>
        <v>東総の伝説と奇談</v>
      </c>
      <c r="D91" s="34" t="s">
        <v>94</v>
      </c>
      <c r="E91" s="29">
        <v>1990</v>
      </c>
      <c r="F91" s="38" t="s">
        <v>95</v>
      </c>
      <c r="G91" s="34" t="s">
        <v>96</v>
      </c>
      <c r="H91" s="34" t="s">
        <v>253</v>
      </c>
      <c r="I91" s="35" t="s">
        <v>254</v>
      </c>
      <c r="J91" s="40"/>
    </row>
    <row r="92" spans="1:10" ht="27">
      <c r="A92" s="28" t="s">
        <v>255</v>
      </c>
      <c r="B92" s="28" t="s">
        <v>381</v>
      </c>
      <c r="C92" s="27" t="str">
        <f>HYPERLINK("https://www.library.pref.chiba.lg.jp/licsxp-iopac/WOpacMsgNewListToTifTilDetailAction.do?tilcod=1000100242519","東総の伝説と奇談")</f>
        <v>東総の伝説と奇談</v>
      </c>
      <c r="D92" s="28" t="s">
        <v>94</v>
      </c>
      <c r="E92" s="29">
        <v>1990</v>
      </c>
      <c r="F92" s="33" t="s">
        <v>95</v>
      </c>
      <c r="G92" s="34" t="s">
        <v>96</v>
      </c>
      <c r="H92" s="28" t="s">
        <v>256</v>
      </c>
      <c r="I92" s="35" t="s">
        <v>257</v>
      </c>
      <c r="J92" s="29"/>
    </row>
    <row r="93" spans="1:10" ht="13.5">
      <c r="A93" s="34" t="s">
        <v>258</v>
      </c>
      <c r="B93" s="34" t="s">
        <v>432</v>
      </c>
      <c r="C93" s="27" t="str">
        <f>HYPERLINK("https://www.library.pref.chiba.lg.jp/licsxp-iopac/WOpacMsgNewListToTifTilDetailAction.do?tilcod=1000000731360","房総の伝説")</f>
        <v>房総の伝説</v>
      </c>
      <c r="D93" s="28" t="s">
        <v>87</v>
      </c>
      <c r="E93" s="29">
        <v>1976</v>
      </c>
      <c r="F93" s="29" t="s">
        <v>88</v>
      </c>
      <c r="G93" s="28" t="s">
        <v>89</v>
      </c>
      <c r="H93" s="28" t="s">
        <v>90</v>
      </c>
      <c r="I93" s="35" t="s">
        <v>259</v>
      </c>
      <c r="J93" s="40"/>
    </row>
    <row r="94" spans="1:10" ht="27">
      <c r="A94" s="34" t="s">
        <v>260</v>
      </c>
      <c r="B94" s="34" t="s">
        <v>433</v>
      </c>
      <c r="C94" s="27" t="str">
        <f>HYPERLINK("https://www.library.pref.chiba.lg.jp/licsxp-iopac/WOpacMsgNewListToTifTilDetailAction.do?tilcod=1000000871997","房総の伝説")</f>
        <v>房総の伝説</v>
      </c>
      <c r="D94" s="34" t="s">
        <v>261</v>
      </c>
      <c r="E94" s="29">
        <v>1975</v>
      </c>
      <c r="F94" s="38" t="s">
        <v>262</v>
      </c>
      <c r="G94" s="34" t="s">
        <v>263</v>
      </c>
      <c r="H94" s="34" t="s">
        <v>264</v>
      </c>
      <c r="I94" s="35" t="s">
        <v>265</v>
      </c>
      <c r="J94" s="39"/>
    </row>
    <row r="95" spans="1:10" ht="27">
      <c r="A95" s="34" t="s">
        <v>207</v>
      </c>
      <c r="B95" s="35" t="s">
        <v>434</v>
      </c>
      <c r="C95" s="37" t="str">
        <f>HYPERLINK("https://www.library.pref.chiba.lg.jp/licsxp-iopac/WOpacMsgNewListToTifTilDetailAction.do?tilcod=1000000761885","房総の秘められた話、奇々怪々な話")</f>
        <v>房総の秘められた話、奇々怪々な話</v>
      </c>
      <c r="D95" s="34" t="s">
        <v>107</v>
      </c>
      <c r="E95" s="29">
        <v>1983</v>
      </c>
      <c r="F95" s="38" t="s">
        <v>108</v>
      </c>
      <c r="G95" s="35" t="s">
        <v>109</v>
      </c>
      <c r="H95" s="34" t="s">
        <v>208</v>
      </c>
      <c r="I95" s="34" t="s">
        <v>266</v>
      </c>
      <c r="J95" s="39"/>
    </row>
    <row r="96" spans="1:10" ht="27">
      <c r="A96" s="1" t="s">
        <v>71</v>
      </c>
      <c r="B96" s="1" t="s">
        <v>382</v>
      </c>
      <c r="C96" s="31" t="str">
        <f>HYPERLINK("https://www.library.pref.chiba.lg.jp/licsxp-iopac/WOpacMsgNewListToTifTilDetailAction.do?tilcod=1000000454818","千葉のむかし話　改訂版")</f>
        <v>千葉のむかし話　改訂版</v>
      </c>
      <c r="D96" s="7" t="s">
        <v>15</v>
      </c>
      <c r="E96" s="8">
        <v>1986</v>
      </c>
      <c r="F96" s="6" t="s">
        <v>20</v>
      </c>
      <c r="G96" s="51" t="s">
        <v>8</v>
      </c>
      <c r="H96" s="7" t="s">
        <v>16</v>
      </c>
      <c r="I96" s="32" t="s">
        <v>17</v>
      </c>
      <c r="J96" s="5"/>
    </row>
    <row r="97" spans="1:10" ht="21">
      <c r="A97" s="1" t="s">
        <v>71</v>
      </c>
      <c r="B97" s="1" t="s">
        <v>382</v>
      </c>
      <c r="C97" s="43" t="str">
        <f>HYPERLINK("https://www.library.pref.chiba.lg.jp/licsxp-iopac/WOpacMsgNewListToTifTilDetailAction.do?tilcod=1000000672568","読みがたり千葉のむかし話")</f>
        <v>読みがたり千葉のむかし話</v>
      </c>
      <c r="D97" s="7" t="s">
        <v>19</v>
      </c>
      <c r="E97" s="8">
        <v>2005</v>
      </c>
      <c r="F97" s="6" t="s">
        <v>59</v>
      </c>
      <c r="G97" s="51" t="s">
        <v>5</v>
      </c>
      <c r="H97" s="7" t="s">
        <v>16</v>
      </c>
      <c r="I97" s="32" t="s">
        <v>46</v>
      </c>
      <c r="J97" s="5"/>
    </row>
    <row r="98" spans="1:10" ht="27">
      <c r="A98" s="28" t="s">
        <v>174</v>
      </c>
      <c r="B98" s="28" t="s">
        <v>356</v>
      </c>
      <c r="C98" s="27" t="str">
        <f>HYPERLINK("https://www.library.pref.chiba.lg.jp/licsxp-iopac/WOpacMsgNewListToTifTilDetailAction.do?tilcod=1000100242519","東総の伝説と奇談")</f>
        <v>東総の伝説と奇談</v>
      </c>
      <c r="D98" s="28" t="s">
        <v>94</v>
      </c>
      <c r="E98" s="29">
        <v>1990</v>
      </c>
      <c r="F98" s="33" t="s">
        <v>95</v>
      </c>
      <c r="G98" s="34" t="s">
        <v>96</v>
      </c>
      <c r="H98" s="28" t="s">
        <v>175</v>
      </c>
      <c r="I98" s="35" t="s">
        <v>267</v>
      </c>
      <c r="J98" s="29"/>
    </row>
    <row r="99" spans="1:10" ht="27">
      <c r="A99" s="1" t="s">
        <v>72</v>
      </c>
      <c r="B99" s="1" t="s">
        <v>383</v>
      </c>
      <c r="C99" s="31" t="str">
        <f>HYPERLINK("https://www.library.pref.chiba.lg.jp/licsxp-iopac/WOpacMsgNewListToTifTilDetailAction.do?tilcod=1000000844478","千葉のむかし話　続")</f>
        <v>千葉のむかし話　続</v>
      </c>
      <c r="D99" s="7" t="s">
        <v>19</v>
      </c>
      <c r="E99" s="8">
        <v>1980</v>
      </c>
      <c r="F99" s="6" t="s">
        <v>26</v>
      </c>
      <c r="G99" s="51" t="s">
        <v>5</v>
      </c>
      <c r="H99" s="7"/>
      <c r="I99" s="32" t="s">
        <v>384</v>
      </c>
      <c r="J99" s="5"/>
    </row>
    <row r="100" spans="1:10" ht="27">
      <c r="A100" s="34" t="s">
        <v>268</v>
      </c>
      <c r="B100" s="36" t="s">
        <v>385</v>
      </c>
      <c r="C100" s="27" t="str">
        <f>HYPERLINK("https://www.library.pref.chiba.lg.jp/licsxp-iopac/WOpacMsgNewListToTifTilDetailAction.do?tilcod=1000100242519","東総の伝説と奇談")</f>
        <v>東総の伝説と奇談</v>
      </c>
      <c r="D100" s="34" t="s">
        <v>94</v>
      </c>
      <c r="E100" s="29">
        <v>1990</v>
      </c>
      <c r="F100" s="38" t="s">
        <v>95</v>
      </c>
      <c r="G100" s="34" t="s">
        <v>96</v>
      </c>
      <c r="H100" s="34" t="s">
        <v>269</v>
      </c>
      <c r="I100" s="35" t="s">
        <v>270</v>
      </c>
      <c r="J100" s="40"/>
    </row>
    <row r="101" spans="1:10" ht="27">
      <c r="A101" s="34" t="s">
        <v>271</v>
      </c>
      <c r="B101" s="34" t="s">
        <v>386</v>
      </c>
      <c r="C101" s="27" t="str">
        <f>HYPERLINK("https://www.library.pref.chiba.lg.jp/licsxp-iopac/WOpacMsgNewListToTifTilDetailAction.do?tilcod=1000100242519","東総の伝説と奇談")</f>
        <v>東総の伝説と奇談</v>
      </c>
      <c r="D101" s="34" t="s">
        <v>94</v>
      </c>
      <c r="E101" s="29">
        <v>1990</v>
      </c>
      <c r="F101" s="38" t="s">
        <v>95</v>
      </c>
      <c r="G101" s="34" t="s">
        <v>96</v>
      </c>
      <c r="H101" s="34" t="s">
        <v>272</v>
      </c>
      <c r="I101" s="35" t="s">
        <v>273</v>
      </c>
      <c r="J101" s="40"/>
    </row>
    <row r="102" spans="1:10" ht="27">
      <c r="A102" s="1" t="s">
        <v>73</v>
      </c>
      <c r="B102" s="1" t="s">
        <v>387</v>
      </c>
      <c r="C102" s="31" t="str">
        <f>HYPERLINK("https://www.library.pref.chiba.lg.jp/licsxp-iopac/WOpacMsgNewListToTifTilDetailAction.do?tilcod=1000000855686","千葉の伝説")</f>
        <v>千葉の伝説</v>
      </c>
      <c r="D102" s="7" t="s">
        <v>19</v>
      </c>
      <c r="E102" s="8">
        <v>1981</v>
      </c>
      <c r="F102" s="6" t="s">
        <v>20</v>
      </c>
      <c r="G102" s="51" t="s">
        <v>5</v>
      </c>
      <c r="H102" s="7" t="s">
        <v>12</v>
      </c>
      <c r="I102" s="32" t="s">
        <v>25</v>
      </c>
      <c r="J102" s="5"/>
    </row>
    <row r="103" spans="1:10" ht="27">
      <c r="A103" s="34" t="s">
        <v>274</v>
      </c>
      <c r="B103" s="34" t="s">
        <v>435</v>
      </c>
      <c r="C103" s="27" t="str">
        <f>HYPERLINK("https://www.library.pref.chiba.lg.jp/licsxp-iopac/WOpacMsgNewListToTifTilDetailAction.do?tilcod=1000100242519","東総の伝説と奇談")</f>
        <v>東総の伝説と奇談</v>
      </c>
      <c r="D103" s="34" t="s">
        <v>94</v>
      </c>
      <c r="E103" s="29">
        <v>1990</v>
      </c>
      <c r="F103" s="38" t="s">
        <v>95</v>
      </c>
      <c r="G103" s="34" t="s">
        <v>96</v>
      </c>
      <c r="H103" s="34" t="s">
        <v>275</v>
      </c>
      <c r="I103" s="35" t="s">
        <v>276</v>
      </c>
      <c r="J103" s="40"/>
    </row>
    <row r="104" spans="1:10" ht="27">
      <c r="A104" s="28" t="s">
        <v>277</v>
      </c>
      <c r="B104" s="53" t="s">
        <v>388</v>
      </c>
      <c r="C104" s="31" t="str">
        <f>HYPERLINK("https://www.library.pref.chiba.lg.jp/licsxp-iopac/WOpacMsgNewListToTifTilDetailAction.do?tilcod=1000000759900","房総の不思議な話、珍しい話")</f>
        <v>房総の不思議な話、珍しい話</v>
      </c>
      <c r="D104" s="28" t="s">
        <v>107</v>
      </c>
      <c r="E104" s="29">
        <v>1983</v>
      </c>
      <c r="F104" s="33" t="s">
        <v>139</v>
      </c>
      <c r="G104" s="34" t="s">
        <v>96</v>
      </c>
      <c r="H104" s="28" t="s">
        <v>264</v>
      </c>
      <c r="I104" s="35" t="s">
        <v>278</v>
      </c>
      <c r="J104" s="29"/>
    </row>
    <row r="105" spans="1:10" ht="27">
      <c r="A105" s="28" t="s">
        <v>279</v>
      </c>
      <c r="B105" s="28" t="s">
        <v>389</v>
      </c>
      <c r="C105" s="27" t="str">
        <f>HYPERLINK("https://www.library.pref.chiba.lg.jp/licsxp-iopac/WOpacMsgNewListToTifTilDetailAction.do?tilcod=1000000244875","千葉県妖怪奇異史談")</f>
        <v>千葉県妖怪奇異史談</v>
      </c>
      <c r="D105" s="28" t="s">
        <v>280</v>
      </c>
      <c r="E105" s="29">
        <v>1997</v>
      </c>
      <c r="F105" s="33" t="s">
        <v>281</v>
      </c>
      <c r="G105" s="34" t="s">
        <v>109</v>
      </c>
      <c r="H105" s="28" t="s">
        <v>264</v>
      </c>
      <c r="I105" s="35" t="s">
        <v>282</v>
      </c>
      <c r="J105" s="29"/>
    </row>
    <row r="106" spans="1:10" ht="27">
      <c r="A106" s="28" t="s">
        <v>283</v>
      </c>
      <c r="B106" s="28" t="s">
        <v>436</v>
      </c>
      <c r="C106" s="27" t="str">
        <f>HYPERLINK("https://www.library.pref.chiba.lg.jp/licsxp-iopac/WOpacMsgNewListToTifTilDetailAction.do?tilcod=1000000244875","千葉県妖怪奇異史談")</f>
        <v>千葉県妖怪奇異史談</v>
      </c>
      <c r="D106" s="28" t="s">
        <v>280</v>
      </c>
      <c r="E106" s="29">
        <v>1997</v>
      </c>
      <c r="F106" s="33" t="s">
        <v>281</v>
      </c>
      <c r="G106" s="34" t="s">
        <v>109</v>
      </c>
      <c r="H106" s="28" t="s">
        <v>264</v>
      </c>
      <c r="I106" s="35" t="s">
        <v>284</v>
      </c>
      <c r="J106" s="29"/>
    </row>
    <row r="107" spans="1:10" ht="21">
      <c r="A107" s="1" t="s">
        <v>74</v>
      </c>
      <c r="B107" s="1" t="s">
        <v>390</v>
      </c>
      <c r="C107" s="31" t="str">
        <f>HYPERLINK("https://www.library.pref.chiba.lg.jp/licsxp-iopac/WOpacMsgNewListToTifTilDetailAction.do?tilcod=1000000844478","千葉のむかし話　続")</f>
        <v>千葉のむかし話　続</v>
      </c>
      <c r="D107" s="7" t="s">
        <v>19</v>
      </c>
      <c r="E107" s="8">
        <v>1980</v>
      </c>
      <c r="F107" s="6" t="s">
        <v>26</v>
      </c>
      <c r="G107" s="51" t="s">
        <v>5</v>
      </c>
      <c r="H107" s="7" t="s">
        <v>12</v>
      </c>
      <c r="I107" s="32"/>
      <c r="J107" s="5"/>
    </row>
    <row r="108" spans="1:10" ht="27">
      <c r="A108" s="34" t="s">
        <v>285</v>
      </c>
      <c r="B108" s="54" t="s">
        <v>391</v>
      </c>
      <c r="C108" s="27" t="str">
        <f>HYPERLINK("https://www.library.pref.chiba.lg.jp/licsxp-iopac/WOpacMsgNewListToTifTilDetailAction.do?tilcod=1000100242519","東総の伝説と奇談")</f>
        <v>東総の伝説と奇談</v>
      </c>
      <c r="D108" s="34" t="s">
        <v>94</v>
      </c>
      <c r="E108" s="29">
        <v>1990</v>
      </c>
      <c r="F108" s="38" t="s">
        <v>95</v>
      </c>
      <c r="G108" s="34" t="s">
        <v>96</v>
      </c>
      <c r="H108" s="34" t="s">
        <v>269</v>
      </c>
      <c r="I108" s="35" t="s">
        <v>286</v>
      </c>
      <c r="J108" s="40"/>
    </row>
    <row r="109" spans="1:10" ht="27">
      <c r="A109" s="28" t="s">
        <v>287</v>
      </c>
      <c r="B109" s="28" t="s">
        <v>437</v>
      </c>
      <c r="C109" s="31" t="str">
        <f>HYPERLINK("https://www.library.pref.chiba.lg.jp/licsxp-iopac/WOpacMsgNewListToTifTilDetailAction.do?tilcod=1000000759900","房総の不思議な話、珍しい話")</f>
        <v>房総の不思議な話、珍しい話</v>
      </c>
      <c r="D109" s="28" t="s">
        <v>107</v>
      </c>
      <c r="E109" s="29">
        <v>1983</v>
      </c>
      <c r="F109" s="33" t="s">
        <v>139</v>
      </c>
      <c r="G109" s="34" t="s">
        <v>96</v>
      </c>
      <c r="H109" s="28" t="s">
        <v>264</v>
      </c>
      <c r="I109" s="35" t="s">
        <v>288</v>
      </c>
      <c r="J109" s="29"/>
    </row>
    <row r="110" spans="1:10" ht="27">
      <c r="A110" s="28" t="s">
        <v>289</v>
      </c>
      <c r="B110" s="28" t="s">
        <v>411</v>
      </c>
      <c r="C110" s="27" t="str">
        <f>HYPERLINK("https://www.library.pref.chiba.lg.jp/licsxp-iopac/WOpacMsgNewListToTifTilDetailAction.do?tilcod=1000100242519","東総の伝説と奇談")</f>
        <v>東総の伝説と奇談</v>
      </c>
      <c r="D110" s="28" t="s">
        <v>94</v>
      </c>
      <c r="E110" s="29">
        <v>1990</v>
      </c>
      <c r="F110" s="33" t="s">
        <v>95</v>
      </c>
      <c r="G110" s="34" t="s">
        <v>96</v>
      </c>
      <c r="H110" s="28" t="s">
        <v>290</v>
      </c>
      <c r="I110" s="35" t="s">
        <v>291</v>
      </c>
      <c r="J110" s="29"/>
    </row>
    <row r="111" spans="1:10" ht="27">
      <c r="A111" s="34" t="s">
        <v>292</v>
      </c>
      <c r="B111" s="34" t="s">
        <v>392</v>
      </c>
      <c r="C111" s="27" t="str">
        <f>HYPERLINK("https://www.library.pref.chiba.lg.jp/licsxp-iopac/WOpacMsgNewListToTifTilDetailAction.do?tilcod=1000100242519","東総の伝説と奇談")</f>
        <v>東総の伝説と奇談</v>
      </c>
      <c r="D111" s="34" t="s">
        <v>94</v>
      </c>
      <c r="E111" s="29">
        <v>1990</v>
      </c>
      <c r="F111" s="38" t="s">
        <v>95</v>
      </c>
      <c r="G111" s="34" t="s">
        <v>96</v>
      </c>
      <c r="H111" s="34" t="s">
        <v>293</v>
      </c>
      <c r="I111" s="35" t="s">
        <v>294</v>
      </c>
      <c r="J111" s="40"/>
    </row>
    <row r="112" spans="1:10" ht="27">
      <c r="A112" s="28" t="s">
        <v>292</v>
      </c>
      <c r="B112" s="28" t="s">
        <v>412</v>
      </c>
      <c r="C112" s="27" t="str">
        <f>HYPERLINK("https://www.library.pref.chiba.lg.jp/licsxp-iopac/WOpacMsgNewListToTifTilDetailAction.do?tilcod=1000000731360","房総の伝説")</f>
        <v>房総の伝説</v>
      </c>
      <c r="D112" s="28" t="s">
        <v>87</v>
      </c>
      <c r="E112" s="29">
        <v>1976</v>
      </c>
      <c r="F112" s="29" t="s">
        <v>88</v>
      </c>
      <c r="G112" s="28" t="s">
        <v>89</v>
      </c>
      <c r="H112" s="28" t="s">
        <v>90</v>
      </c>
      <c r="I112" s="32" t="s">
        <v>295</v>
      </c>
      <c r="J112" s="29"/>
    </row>
    <row r="113" spans="1:10" ht="27">
      <c r="A113" s="34" t="s">
        <v>296</v>
      </c>
      <c r="B113" s="34" t="s">
        <v>393</v>
      </c>
      <c r="C113" s="27" t="str">
        <f>HYPERLINK("https://www.library.pref.chiba.lg.jp/licsxp-iopac/WOpacMsgNewListToTifTilDetailAction.do?tilcod=1000100242519","東総の伝説と奇談")</f>
        <v>東総の伝説と奇談</v>
      </c>
      <c r="D113" s="34" t="s">
        <v>94</v>
      </c>
      <c r="E113" s="29">
        <v>1990</v>
      </c>
      <c r="F113" s="38" t="s">
        <v>95</v>
      </c>
      <c r="G113" s="34" t="s">
        <v>96</v>
      </c>
      <c r="H113" s="34" t="s">
        <v>297</v>
      </c>
      <c r="I113" s="35" t="s">
        <v>298</v>
      </c>
      <c r="J113" s="40"/>
    </row>
    <row r="114" spans="1:10" ht="13.5">
      <c r="A114" s="28" t="s">
        <v>296</v>
      </c>
      <c r="B114" s="28" t="s">
        <v>438</v>
      </c>
      <c r="C114" s="27" t="str">
        <f>HYPERLINK("https://www.library.pref.chiba.lg.jp/licsxp-iopac/WOpacMsgNewListToTifTilDetailAction.do?tilcod=1000000731360","房総の伝説")</f>
        <v>房総の伝説</v>
      </c>
      <c r="D114" s="28" t="s">
        <v>87</v>
      </c>
      <c r="E114" s="29">
        <v>1976</v>
      </c>
      <c r="F114" s="29" t="s">
        <v>88</v>
      </c>
      <c r="G114" s="28" t="s">
        <v>89</v>
      </c>
      <c r="H114" s="28" t="s">
        <v>90</v>
      </c>
      <c r="I114" s="30" t="s">
        <v>299</v>
      </c>
      <c r="J114" s="29"/>
    </row>
    <row r="115" spans="1:10" ht="21">
      <c r="A115" s="1" t="s">
        <v>75</v>
      </c>
      <c r="B115" s="1" t="s">
        <v>394</v>
      </c>
      <c r="C115" s="31" t="str">
        <f>HYPERLINK("https://www.library.pref.chiba.lg.jp/licsxp-iopac/WOpacMsgNewListToTifTilDetailAction.do?tilcod=1000000855686","千葉の伝説")</f>
        <v>千葉の伝説</v>
      </c>
      <c r="D115" s="7" t="s">
        <v>19</v>
      </c>
      <c r="E115" s="8">
        <v>1981</v>
      </c>
      <c r="F115" s="6" t="s">
        <v>20</v>
      </c>
      <c r="G115" s="51" t="s">
        <v>5</v>
      </c>
      <c r="H115" s="7" t="s">
        <v>12</v>
      </c>
      <c r="I115" s="32" t="s">
        <v>23</v>
      </c>
      <c r="J115" s="5"/>
    </row>
    <row r="116" spans="1:10" ht="35.25" customHeight="1">
      <c r="A116" s="34" t="s">
        <v>300</v>
      </c>
      <c r="B116" s="34" t="s">
        <v>439</v>
      </c>
      <c r="C116" s="27" t="str">
        <f>HYPERLINK("https://www.library.pref.chiba.lg.jp/licsxp-iopac/WOpacMsgNewListToTifTilDetailAction.do?tilcod=1000000731360","房総の伝説")</f>
        <v>房総の伝説</v>
      </c>
      <c r="D116" s="28" t="s">
        <v>87</v>
      </c>
      <c r="E116" s="29">
        <v>1976</v>
      </c>
      <c r="F116" s="29" t="s">
        <v>88</v>
      </c>
      <c r="G116" s="28" t="s">
        <v>89</v>
      </c>
      <c r="H116" s="28" t="s">
        <v>90</v>
      </c>
      <c r="I116" s="35" t="s">
        <v>301</v>
      </c>
      <c r="J116" s="40"/>
    </row>
    <row r="117" spans="1:10" ht="27">
      <c r="A117" s="34" t="s">
        <v>302</v>
      </c>
      <c r="B117" s="34" t="s">
        <v>394</v>
      </c>
      <c r="C117" s="27" t="str">
        <f>HYPERLINK("https://www.library.pref.chiba.lg.jp/licsxp-iopac/WOpacMsgNewListToTifTilDetailAction.do?tilcod=1000100242519","東総の伝説と奇談")</f>
        <v>東総の伝説と奇談</v>
      </c>
      <c r="D117" s="34" t="s">
        <v>94</v>
      </c>
      <c r="E117" s="29">
        <v>1990</v>
      </c>
      <c r="F117" s="38" t="s">
        <v>95</v>
      </c>
      <c r="G117" s="34" t="s">
        <v>96</v>
      </c>
      <c r="H117" s="34" t="s">
        <v>303</v>
      </c>
      <c r="I117" s="35" t="s">
        <v>304</v>
      </c>
      <c r="J117" s="40"/>
    </row>
    <row r="118" spans="1:10" ht="27">
      <c r="A118" s="34" t="s">
        <v>305</v>
      </c>
      <c r="B118" s="34" t="s">
        <v>394</v>
      </c>
      <c r="C118" s="27" t="str">
        <f>HYPERLINK("https://www.library.pref.chiba.lg.jp/licsxp-iopac/WOpacMsgNewListToTifTilDetailAction.do?tilcod=1000100242519","東総の伝説と奇談")</f>
        <v>東総の伝説と奇談</v>
      </c>
      <c r="D118" s="34" t="s">
        <v>94</v>
      </c>
      <c r="E118" s="29">
        <v>1990</v>
      </c>
      <c r="F118" s="38" t="s">
        <v>95</v>
      </c>
      <c r="G118" s="34" t="s">
        <v>96</v>
      </c>
      <c r="H118" s="34" t="s">
        <v>303</v>
      </c>
      <c r="I118" s="35" t="s">
        <v>304</v>
      </c>
      <c r="J118" s="40"/>
    </row>
    <row r="119" spans="1:10" ht="21">
      <c r="A119" s="1" t="s">
        <v>83</v>
      </c>
      <c r="B119" s="1" t="s">
        <v>395</v>
      </c>
      <c r="C119" s="31" t="str">
        <f>HYPERLINK("https://www.library.pref.chiba.lg.jp/licsxp-iopac/WOpacMsgNewListToTifTilDetailAction.do?tilcod=1000000905526","千葉のふるさとむかし話")</f>
        <v>千葉のふるさとむかし話</v>
      </c>
      <c r="D119" s="7" t="s">
        <v>440</v>
      </c>
      <c r="E119" s="8">
        <v>1992</v>
      </c>
      <c r="F119" s="6" t="s">
        <v>60</v>
      </c>
      <c r="G119" s="51" t="s">
        <v>5</v>
      </c>
      <c r="H119" s="7" t="s">
        <v>6</v>
      </c>
      <c r="I119" s="32" t="s">
        <v>41</v>
      </c>
      <c r="J119" s="5"/>
    </row>
    <row r="120" spans="1:10" ht="27">
      <c r="A120" s="28" t="s">
        <v>306</v>
      </c>
      <c r="B120" s="28" t="s">
        <v>396</v>
      </c>
      <c r="C120" s="27" t="str">
        <f>HYPERLINK("https://www.library.pref.chiba.lg.jp/licsxp-iopac/WOpacMsgNewListToTifTilDetailAction.do?tilcod=1000000244875","千葉県妖怪奇異史談")</f>
        <v>千葉県妖怪奇異史談</v>
      </c>
      <c r="D120" s="28" t="s">
        <v>280</v>
      </c>
      <c r="E120" s="29">
        <v>1997</v>
      </c>
      <c r="F120" s="33" t="s">
        <v>281</v>
      </c>
      <c r="G120" s="34" t="s">
        <v>109</v>
      </c>
      <c r="H120" s="28" t="s">
        <v>264</v>
      </c>
      <c r="I120" s="35" t="s">
        <v>307</v>
      </c>
      <c r="J120" s="29"/>
    </row>
    <row r="121" spans="1:10" ht="21">
      <c r="A121" s="1" t="s">
        <v>76</v>
      </c>
      <c r="B121" s="1" t="s">
        <v>397</v>
      </c>
      <c r="C121" s="27" t="str">
        <f>HYPERLINK("https://www.library.pref.chiba.lg.jp/licsxp-iopac/WOpacMsgNewListToTifTilDetailAction.do?tilcod=1000000672568","読みがたり千葉のむかし話")</f>
        <v>読みがたり千葉のむかし話</v>
      </c>
      <c r="D121" s="7" t="s">
        <v>19</v>
      </c>
      <c r="E121" s="8">
        <v>2005</v>
      </c>
      <c r="F121" s="6" t="s">
        <v>59</v>
      </c>
      <c r="G121" s="51" t="s">
        <v>5</v>
      </c>
      <c r="H121" s="7" t="s">
        <v>16</v>
      </c>
      <c r="I121" s="32" t="s">
        <v>18</v>
      </c>
      <c r="J121" s="5"/>
    </row>
    <row r="122" spans="1:10" ht="21">
      <c r="A122" s="1" t="s">
        <v>77</v>
      </c>
      <c r="B122" s="1" t="s">
        <v>398</v>
      </c>
      <c r="C122" s="31" t="str">
        <f>HYPERLINK("https://www.library.pref.chiba.lg.jp/licsxp-iopac/WOpacMsgNewListToTifTilDetailAction.do?tilcod=1000000935337","千葉県ふるさとのむかし話")</f>
        <v>千葉県ふるさとのむかし話</v>
      </c>
      <c r="D122" s="7" t="s">
        <v>37</v>
      </c>
      <c r="E122" s="6">
        <v>1995</v>
      </c>
      <c r="F122" s="6" t="s">
        <v>57</v>
      </c>
      <c r="G122" s="51" t="s">
        <v>5</v>
      </c>
      <c r="H122" s="7" t="s">
        <v>12</v>
      </c>
      <c r="I122" s="32"/>
      <c r="J122" s="44"/>
    </row>
    <row r="123" spans="1:10" ht="21">
      <c r="A123" s="1" t="s">
        <v>78</v>
      </c>
      <c r="B123" s="1" t="s">
        <v>399</v>
      </c>
      <c r="C123" s="27" t="str">
        <f>HYPERLINK("https://www.library.pref.chiba.lg.jp/licsxp-iopac/WOpacMsgNewListToTifTilDetailAction.do?tilcod=1000000844473","房総むかしばなし　その１")</f>
        <v>房総むかしばなし　その１</v>
      </c>
      <c r="D123" s="7" t="s">
        <v>47</v>
      </c>
      <c r="E123" s="8">
        <v>1978</v>
      </c>
      <c r="F123" s="6" t="s">
        <v>58</v>
      </c>
      <c r="G123" s="51" t="s">
        <v>11</v>
      </c>
      <c r="H123" s="7" t="s">
        <v>12</v>
      </c>
      <c r="I123" s="32"/>
      <c r="J123" s="5"/>
    </row>
    <row r="124" spans="1:10" ht="42">
      <c r="A124" s="1" t="s">
        <v>84</v>
      </c>
      <c r="B124" s="1" t="s">
        <v>400</v>
      </c>
      <c r="C124" s="31" t="str">
        <f>HYPERLINK("https://www.library.pref.chiba.lg.jp/licsxp-iopac/WOpacMsgNewListToTifTilDetailAction.do?tilcod=1000000844389","千葉県の民話　続")</f>
        <v>千葉県の民話　続</v>
      </c>
      <c r="D124" s="7" t="s">
        <v>28</v>
      </c>
      <c r="E124" s="8">
        <v>1981</v>
      </c>
      <c r="F124" s="6" t="s">
        <v>33</v>
      </c>
      <c r="G124" s="51" t="s">
        <v>34</v>
      </c>
      <c r="H124" s="7" t="s">
        <v>35</v>
      </c>
      <c r="I124" s="32" t="s">
        <v>45</v>
      </c>
      <c r="J124" s="5"/>
    </row>
    <row r="125" spans="1:10" ht="27">
      <c r="A125" s="34" t="s">
        <v>308</v>
      </c>
      <c r="B125" s="34" t="s">
        <v>441</v>
      </c>
      <c r="C125" s="27" t="str">
        <f>HYPERLINK("https://www.library.pref.chiba.lg.jp/licsxp-iopac/WOpacMsgNewListToTifTilDetailAction.do?tilcod=1000000871997","房総の伝説")</f>
        <v>房総の伝説</v>
      </c>
      <c r="D125" s="34" t="s">
        <v>261</v>
      </c>
      <c r="E125" s="29">
        <v>1975</v>
      </c>
      <c r="F125" s="38" t="s">
        <v>262</v>
      </c>
      <c r="G125" s="34" t="s">
        <v>263</v>
      </c>
      <c r="H125" s="34" t="s">
        <v>264</v>
      </c>
      <c r="I125" s="35" t="s">
        <v>309</v>
      </c>
      <c r="J125" s="39"/>
    </row>
    <row r="126" spans="1:10" ht="27">
      <c r="A126" s="34" t="s">
        <v>310</v>
      </c>
      <c r="B126" s="34" t="s">
        <v>401</v>
      </c>
      <c r="C126" s="27" t="str">
        <f>HYPERLINK("https://www.library.pref.chiba.lg.jp/licsxp-iopac/WOpacMsgNewListToTifTilDetailAction.do?tilcod=1000100242519","東総の伝説と奇談")</f>
        <v>東総の伝説と奇談</v>
      </c>
      <c r="D126" s="34" t="s">
        <v>94</v>
      </c>
      <c r="E126" s="29">
        <v>1990</v>
      </c>
      <c r="F126" s="38" t="s">
        <v>95</v>
      </c>
      <c r="G126" s="34" t="s">
        <v>96</v>
      </c>
      <c r="H126" s="34" t="s">
        <v>311</v>
      </c>
      <c r="I126" s="35" t="s">
        <v>312</v>
      </c>
      <c r="J126" s="40"/>
    </row>
    <row r="127" spans="1:10" ht="21">
      <c r="A127" s="1" t="s">
        <v>79</v>
      </c>
      <c r="B127" s="1" t="s">
        <v>402</v>
      </c>
      <c r="C127" s="27" t="str">
        <f>HYPERLINK("https://www.library.pref.chiba.lg.jp/licsxp-iopac/WOpacMsgNewListToTifTilDetailAction.do?tilcod=1000000844473","房総むかしばなし　その１")</f>
        <v>房総むかしばなし　その１</v>
      </c>
      <c r="D127" s="7" t="s">
        <v>47</v>
      </c>
      <c r="E127" s="8">
        <v>1978</v>
      </c>
      <c r="F127" s="6" t="s">
        <v>58</v>
      </c>
      <c r="G127" s="51" t="s">
        <v>11</v>
      </c>
      <c r="H127" s="7" t="s">
        <v>14</v>
      </c>
      <c r="I127" s="32"/>
      <c r="J127" s="5"/>
    </row>
    <row r="128" spans="1:10" ht="27">
      <c r="A128" s="28" t="s">
        <v>159</v>
      </c>
      <c r="B128" s="28" t="s">
        <v>351</v>
      </c>
      <c r="C128" s="27" t="str">
        <f>HYPERLINK("https://www.library.pref.chiba.lg.jp/licsxp-iopac/WOpacMsgNewListToTifTilDetailAction.do?tilcod=1000100242519","東総の伝説と奇談")</f>
        <v>東総の伝説と奇談</v>
      </c>
      <c r="D128" s="28" t="s">
        <v>94</v>
      </c>
      <c r="E128" s="29">
        <v>1990</v>
      </c>
      <c r="F128" s="33" t="s">
        <v>95</v>
      </c>
      <c r="G128" s="34" t="s">
        <v>96</v>
      </c>
      <c r="H128" s="28" t="s">
        <v>160</v>
      </c>
      <c r="I128" s="35" t="s">
        <v>313</v>
      </c>
      <c r="J128" s="29"/>
    </row>
    <row r="129" spans="1:10" ht="13.5">
      <c r="A129" s="28" t="s">
        <v>314</v>
      </c>
      <c r="B129" s="1" t="s">
        <v>442</v>
      </c>
      <c r="C129" s="27" t="str">
        <f>HYPERLINK("https://www.library.pref.chiba.lg.jp/licsxp-iopac/WOpacMsgNewListToTifTilDetailAction.do?tilcod=1000000731360","房総の伝説")</f>
        <v>房総の伝説</v>
      </c>
      <c r="D129" s="28" t="s">
        <v>87</v>
      </c>
      <c r="E129" s="29">
        <v>1976</v>
      </c>
      <c r="F129" s="29" t="s">
        <v>88</v>
      </c>
      <c r="G129" s="28" t="s">
        <v>89</v>
      </c>
      <c r="H129" s="28" t="s">
        <v>90</v>
      </c>
      <c r="I129" s="32" t="s">
        <v>315</v>
      </c>
      <c r="J129" s="29"/>
    </row>
    <row r="130" spans="1:10" ht="27">
      <c r="A130" s="34" t="s">
        <v>316</v>
      </c>
      <c r="B130" s="35" t="s">
        <v>403</v>
      </c>
      <c r="C130" s="37" t="str">
        <f>HYPERLINK("https://www.library.pref.chiba.lg.jp/licsxp-iopac/WOpacMsgNewListToTifTilDetailAction.do?tilcod=1000000761885","房総の秘められた話、奇々怪々な話")</f>
        <v>房総の秘められた話、奇々怪々な話</v>
      </c>
      <c r="D130" s="34" t="s">
        <v>107</v>
      </c>
      <c r="E130" s="29">
        <v>1983</v>
      </c>
      <c r="F130" s="38" t="s">
        <v>108</v>
      </c>
      <c r="G130" s="35" t="s">
        <v>109</v>
      </c>
      <c r="H130" s="34" t="s">
        <v>317</v>
      </c>
      <c r="I130" s="34" t="s">
        <v>318</v>
      </c>
      <c r="J130" s="39"/>
    </row>
    <row r="131" spans="1:10" ht="27">
      <c r="A131" s="34" t="s">
        <v>319</v>
      </c>
      <c r="B131" s="34" t="s">
        <v>404</v>
      </c>
      <c r="C131" s="27" t="str">
        <f>HYPERLINK("https://www.library.pref.chiba.lg.jp/licsxp-iopac/WOpacMsgNewListToTifTilDetailAction.do?tilcod=1000100242519","東総の伝説と奇談")</f>
        <v>東総の伝説と奇談</v>
      </c>
      <c r="D131" s="34" t="s">
        <v>94</v>
      </c>
      <c r="E131" s="40">
        <v>1990</v>
      </c>
      <c r="F131" s="38" t="s">
        <v>95</v>
      </c>
      <c r="G131" s="34" t="s">
        <v>96</v>
      </c>
      <c r="H131" s="34" t="s">
        <v>320</v>
      </c>
      <c r="I131" s="35" t="s">
        <v>321</v>
      </c>
      <c r="J131" s="40"/>
    </row>
    <row r="132" spans="1:10" ht="27">
      <c r="A132" s="34" t="s">
        <v>322</v>
      </c>
      <c r="B132" s="34" t="s">
        <v>443</v>
      </c>
      <c r="C132" s="27" t="str">
        <f>HYPERLINK("https://www.library.pref.chiba.lg.jp/licsxp-iopac/WOpacMsgNewListToTifTilDetailAction.do?tilcod=1000100242519","東総の伝説と奇談")</f>
        <v>東総の伝説と奇談</v>
      </c>
      <c r="D132" s="34" t="s">
        <v>94</v>
      </c>
      <c r="E132" s="29">
        <v>1990</v>
      </c>
      <c r="F132" s="38" t="s">
        <v>95</v>
      </c>
      <c r="G132" s="34" t="s">
        <v>96</v>
      </c>
      <c r="H132" s="34" t="s">
        <v>323</v>
      </c>
      <c r="I132" s="35" t="s">
        <v>324</v>
      </c>
      <c r="J132" s="40"/>
    </row>
    <row r="133" spans="1:10" ht="27">
      <c r="A133" s="34" t="s">
        <v>325</v>
      </c>
      <c r="B133" s="36"/>
      <c r="C133" s="37" t="str">
        <f>HYPERLINK("https://www.library.pref.chiba.lg.jp/licsxp-iopac/WOpacMsgNewListToTifTilDetailAction.do?tilcod=1000000761885","房総の秘められた話、奇々怪々な話")</f>
        <v>房総の秘められた話、奇々怪々な話</v>
      </c>
      <c r="D133" s="34" t="s">
        <v>107</v>
      </c>
      <c r="E133" s="29">
        <v>1983</v>
      </c>
      <c r="F133" s="38" t="s">
        <v>108</v>
      </c>
      <c r="G133" s="36" t="s">
        <v>109</v>
      </c>
      <c r="H133" s="34" t="s">
        <v>264</v>
      </c>
      <c r="I133" s="34" t="s">
        <v>326</v>
      </c>
      <c r="J133" s="39"/>
    </row>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28" ht="21"/>
    <row r="229" ht="21"/>
    <row r="230" ht="21"/>
    <row r="234" ht="21"/>
    <row r="235" ht="21"/>
    <row r="236" ht="21"/>
    <row r="237" ht="21"/>
    <row r="239" ht="21"/>
    <row r="240" ht="21"/>
    <row r="241" ht="21"/>
    <row r="242" ht="21"/>
    <row r="243" ht="21"/>
    <row r="244" ht="21"/>
    <row r="245" ht="21"/>
    <row r="248" ht="21"/>
    <row r="249" ht="21"/>
    <row r="250" ht="21"/>
    <row r="251" ht="21"/>
    <row r="252" ht="21"/>
    <row r="253" ht="21"/>
    <row r="254" ht="21"/>
    <row r="255" ht="21"/>
    <row r="256" ht="21"/>
    <row r="257" ht="21"/>
    <row r="258" ht="21"/>
    <row r="259" ht="21"/>
    <row r="260" ht="21"/>
    <row r="261" ht="21"/>
    <row r="262" ht="21"/>
    <row r="263" ht="21"/>
    <row r="264" ht="21"/>
    <row r="265" ht="21"/>
    <row r="267" ht="21"/>
    <row r="268" ht="21"/>
    <row r="269" ht="21"/>
    <row r="270" ht="21"/>
    <row r="271" ht="21"/>
    <row r="272" ht="21"/>
    <row r="273" ht="21"/>
    <row r="274" ht="21"/>
    <row r="275" ht="21"/>
    <row r="276" ht="21"/>
    <row r="277" ht="21"/>
    <row r="278" ht="21"/>
    <row r="279" ht="21"/>
    <row r="280" ht="21"/>
    <row r="282" ht="21"/>
    <row r="283" ht="21"/>
    <row r="284" ht="21"/>
    <row r="285" ht="21"/>
    <row r="286" ht="21"/>
    <row r="288" ht="21"/>
    <row r="289" ht="21"/>
    <row r="290" ht="21"/>
    <row r="294" ht="21"/>
    <row r="295" ht="21"/>
    <row r="296" ht="21"/>
    <row r="297" ht="21"/>
    <row r="298" ht="21"/>
    <row r="299" ht="21"/>
    <row r="300" ht="21"/>
    <row r="301" ht="21"/>
    <row r="302" ht="21"/>
    <row r="303" ht="21"/>
    <row r="304" ht="21"/>
    <row r="305" ht="21"/>
    <row r="306" ht="21"/>
    <row r="307" ht="21"/>
    <row r="308" ht="21"/>
    <row r="310" ht="21"/>
    <row r="311" ht="21"/>
    <row r="312" ht="21"/>
    <row r="313" ht="21"/>
    <row r="314" ht="21"/>
    <row r="315" ht="21"/>
    <row r="316" ht="21"/>
    <row r="317" ht="21"/>
    <row r="318" ht="21"/>
    <row r="319" ht="21"/>
    <row r="320" ht="21"/>
    <row r="321" ht="21"/>
    <row r="322" ht="21"/>
    <row r="323" ht="21"/>
    <row r="324" ht="21"/>
    <row r="325" ht="21"/>
    <row r="326" ht="21"/>
    <row r="327" ht="21"/>
    <row r="328" ht="21"/>
    <row r="329" ht="21"/>
    <row r="330" ht="21"/>
    <row r="331" ht="21"/>
    <row r="332" ht="21"/>
    <row r="333" ht="21"/>
    <row r="334" ht="21"/>
    <row r="335" ht="21"/>
    <row r="336" ht="21"/>
    <row r="337" ht="21"/>
    <row r="338" ht="21"/>
    <row r="339" ht="21"/>
    <row r="340" ht="21"/>
    <row r="341" ht="21"/>
    <row r="342" ht="21"/>
    <row r="343" ht="21"/>
    <row r="344" ht="21"/>
    <row r="345" ht="21"/>
    <row r="346" ht="21"/>
    <row r="347" ht="21"/>
    <row r="348" ht="21"/>
    <row r="349" ht="21"/>
    <row r="350" ht="21"/>
    <row r="351" ht="21"/>
    <row r="352" ht="21"/>
    <row r="353" ht="21"/>
    <row r="354" ht="21"/>
    <row r="355" ht="21"/>
    <row r="356" ht="21"/>
    <row r="357" ht="21"/>
    <row r="358" ht="21"/>
    <row r="359" ht="21"/>
    <row r="360" ht="21"/>
    <row r="361" ht="21"/>
    <row r="362" ht="21"/>
    <row r="363" ht="21"/>
    <row r="364" ht="21"/>
    <row r="365" ht="21"/>
    <row r="366" ht="21"/>
    <row r="367" ht="21"/>
    <row r="368" ht="21"/>
    <row r="369" ht="21"/>
    <row r="370" ht="21"/>
    <row r="371" ht="21"/>
    <row r="372" ht="21"/>
    <row r="373" ht="21"/>
    <row r="374" ht="21"/>
    <row r="375" ht="21"/>
    <row r="376" ht="21"/>
    <row r="377" ht="21"/>
    <row r="378" ht="21"/>
    <row r="379" ht="21"/>
    <row r="380" ht="21"/>
    <row r="381" ht="21"/>
    <row r="382" ht="21"/>
    <row r="383" ht="21"/>
    <row r="384" ht="21"/>
    <row r="385" ht="21"/>
    <row r="386" ht="21"/>
    <row r="387" ht="21"/>
    <row r="388" ht="21"/>
    <row r="389" ht="21"/>
    <row r="390" ht="21"/>
    <row r="391" ht="21"/>
    <row r="392" ht="21"/>
    <row r="394" ht="21"/>
    <row r="395" ht="21"/>
    <row r="396" ht="21"/>
    <row r="397" ht="21"/>
    <row r="398" ht="21"/>
    <row r="399" ht="21"/>
    <row r="400" ht="21"/>
    <row r="401" ht="21"/>
    <row r="402" ht="21"/>
    <row r="403" ht="21"/>
    <row r="404" ht="21"/>
    <row r="405" ht="21"/>
    <row r="406" ht="21"/>
    <row r="407"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4" ht="21"/>
    <row r="445" ht="21"/>
    <row r="446" ht="21"/>
    <row r="447" ht="21"/>
    <row r="448" ht="21"/>
    <row r="450" ht="21"/>
    <row r="451" ht="21"/>
    <row r="452" ht="21"/>
    <row r="453" ht="21"/>
    <row r="454" ht="21"/>
    <row r="455" ht="21"/>
    <row r="456" ht="21"/>
    <row r="457"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497" ht="21"/>
    <row r="498" ht="21"/>
    <row r="499" ht="21"/>
    <row r="500" ht="21"/>
    <row r="501" ht="21"/>
    <row r="502" ht="21"/>
    <row r="503" ht="21"/>
    <row r="504" ht="21"/>
    <row r="505" ht="21"/>
    <row r="506" ht="21"/>
    <row r="507" ht="21"/>
    <row r="508" ht="21"/>
    <row r="509" ht="21"/>
    <row r="510" ht="21"/>
    <row r="511" ht="21"/>
    <row r="512" ht="21"/>
    <row r="513" ht="21"/>
    <row r="514" ht="21"/>
    <row r="515" ht="21"/>
    <row r="516" ht="21"/>
    <row r="517" ht="21"/>
    <row r="518" ht="21"/>
    <row r="519" ht="21"/>
    <row r="520" ht="21"/>
    <row r="521" ht="21"/>
    <row r="522" ht="21"/>
    <row r="523" ht="21"/>
    <row r="524" ht="21"/>
    <row r="525" ht="21"/>
    <row r="526" ht="21"/>
    <row r="527" ht="21"/>
    <row r="528" ht="21"/>
    <row r="530" ht="21"/>
    <row r="531" ht="21"/>
    <row r="532" ht="21"/>
    <row r="533" ht="21"/>
    <row r="534" ht="21"/>
    <row r="535" ht="21"/>
    <row r="536" ht="21"/>
    <row r="537" ht="21"/>
    <row r="538" ht="21"/>
    <row r="539" ht="21"/>
    <row r="540" ht="21"/>
    <row r="541" ht="21"/>
    <row r="542" ht="21"/>
    <row r="543" ht="21"/>
    <row r="544" ht="21"/>
    <row r="545" ht="21"/>
    <row r="546" ht="21"/>
    <row r="547" ht="21"/>
    <row r="548" ht="21"/>
    <row r="550" ht="21"/>
    <row r="551" ht="21"/>
    <row r="552" ht="21"/>
    <row r="553" ht="21"/>
    <row r="554" ht="21"/>
    <row r="555" ht="21"/>
    <row r="556" ht="21"/>
    <row r="557" ht="21"/>
    <row r="558" ht="21"/>
    <row r="559" ht="21"/>
    <row r="560" ht="21"/>
    <row r="561" ht="21"/>
    <row r="562" ht="21"/>
    <row r="563" ht="21"/>
    <row r="564" ht="21"/>
    <row r="566" ht="21"/>
    <row r="567" ht="21"/>
    <row r="568" ht="21"/>
    <row r="569" ht="21"/>
    <row r="570" ht="21"/>
    <row r="571" ht="21"/>
    <row r="572" ht="21"/>
    <row r="573" ht="21"/>
    <row r="574" ht="21"/>
    <row r="575" ht="21"/>
    <row r="576" ht="21"/>
    <row r="577" ht="21"/>
    <row r="578" ht="21"/>
    <row r="579" ht="21"/>
    <row r="580" ht="21"/>
    <row r="581" ht="21"/>
    <row r="582" ht="21"/>
    <row r="583" ht="21"/>
    <row r="584" ht="21"/>
    <row r="585" ht="21"/>
    <row r="586" ht="21"/>
    <row r="587" ht="21"/>
    <row r="588" ht="21"/>
    <row r="589" ht="21"/>
    <row r="590" ht="21"/>
    <row r="591" ht="21"/>
    <row r="592" ht="21"/>
    <row r="593" ht="21"/>
    <row r="594" ht="21"/>
    <row r="595" ht="21"/>
    <row r="596" ht="21"/>
    <row r="597" ht="21"/>
    <row r="598" ht="21"/>
    <row r="599" ht="21"/>
    <row r="600" ht="21"/>
    <row r="601" ht="21"/>
    <row r="602" ht="21"/>
    <row r="603" ht="21"/>
    <row r="604" ht="21"/>
    <row r="605" ht="21"/>
    <row r="606" ht="21"/>
    <row r="607" ht="21"/>
    <row r="608" ht="21"/>
    <row r="610" ht="21"/>
    <row r="611" ht="21"/>
    <row r="612" ht="21"/>
    <row r="613" ht="21"/>
    <row r="614" ht="21"/>
    <row r="615" ht="21"/>
    <row r="616" ht="21"/>
    <row r="617" ht="21"/>
    <row r="619" ht="21"/>
    <row r="620" ht="21"/>
    <row r="621" ht="21"/>
    <row r="623" ht="21"/>
    <row r="624" ht="21"/>
    <row r="625" ht="21"/>
    <row r="626" ht="21"/>
    <row r="627" ht="21"/>
    <row r="628" ht="21"/>
    <row r="629" ht="21"/>
    <row r="630" ht="21"/>
    <row r="631" ht="21"/>
    <row r="632" ht="21"/>
    <row r="633" ht="21"/>
    <row r="634" ht="21"/>
    <row r="635" ht="21"/>
    <row r="636" ht="21"/>
    <row r="637" ht="21"/>
    <row r="640" ht="21"/>
    <row r="642" ht="21"/>
    <row r="643" ht="21"/>
    <row r="644" ht="21"/>
    <row r="645" ht="21"/>
    <row r="647" ht="21"/>
    <row r="648" ht="21"/>
    <row r="649" ht="21"/>
    <row r="650" ht="21"/>
    <row r="651" ht="21"/>
    <row r="652" ht="21"/>
    <row r="653" ht="21"/>
    <row r="654" ht="21"/>
    <row r="655" ht="21"/>
    <row r="656" ht="21"/>
    <row r="657" ht="21"/>
    <row r="660" ht="21"/>
    <row r="661" ht="21"/>
    <row r="662" ht="21"/>
    <row r="663" ht="21"/>
    <row r="664" ht="21"/>
    <row r="665" ht="21"/>
    <row r="666" ht="21"/>
    <row r="667" ht="21"/>
    <row r="668" ht="21"/>
    <row r="670" ht="21"/>
    <row r="671" ht="21"/>
    <row r="672" ht="21"/>
    <row r="673" ht="21"/>
    <row r="674" ht="21"/>
    <row r="675" ht="21"/>
    <row r="676" ht="21"/>
    <row r="677" ht="21"/>
    <row r="678" ht="21"/>
    <row r="679" ht="21"/>
    <row r="680" ht="21"/>
    <row r="681" ht="21"/>
    <row r="682" ht="21"/>
    <row r="683" ht="21"/>
    <row r="684" ht="21"/>
    <row r="685" ht="21"/>
    <row r="686" ht="21"/>
    <row r="687" ht="21"/>
    <row r="688" ht="21"/>
    <row r="689" ht="21"/>
    <row r="690" ht="21"/>
    <row r="691" ht="21"/>
    <row r="692" ht="21"/>
    <row r="693" ht="21"/>
    <row r="694" ht="21"/>
    <row r="695" ht="21"/>
    <row r="696" ht="21"/>
    <row r="697" ht="21"/>
    <row r="698" ht="21"/>
    <row r="699" ht="21"/>
    <row r="700" ht="21"/>
    <row r="701" ht="21"/>
    <row r="702" ht="21"/>
    <row r="703" ht="21"/>
    <row r="704" ht="21"/>
    <row r="705" ht="21"/>
    <row r="706" ht="21"/>
    <row r="707" ht="21"/>
    <row r="708" ht="21"/>
    <row r="709" ht="21"/>
    <row r="710" ht="21"/>
    <row r="711" ht="21"/>
    <row r="712" ht="21"/>
    <row r="713" ht="21"/>
    <row r="714" ht="21"/>
    <row r="715" ht="21"/>
    <row r="716" ht="21"/>
    <row r="717"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1" ht="21"/>
    <row r="782" ht="21"/>
    <row r="783" ht="21"/>
    <row r="784"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4" ht="21"/>
    <row r="825" ht="21"/>
    <row r="826" ht="21"/>
    <row r="827" ht="21"/>
    <row r="828" ht="21"/>
    <row r="829" ht="21"/>
    <row r="830" ht="21"/>
    <row r="831" ht="21"/>
    <row r="832" ht="21"/>
    <row r="833" ht="21"/>
    <row r="834" ht="21"/>
    <row r="835" ht="21"/>
    <row r="836" ht="21"/>
    <row r="837" ht="21"/>
    <row r="838" ht="21"/>
    <row r="839" ht="21"/>
    <row r="841" ht="21"/>
    <row r="842" ht="21"/>
    <row r="843" ht="21"/>
    <row r="844" ht="21"/>
    <row r="845" ht="21"/>
    <row r="846" ht="21"/>
    <row r="847" ht="21"/>
    <row r="849"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4" ht="21"/>
    <row r="905" ht="21"/>
    <row r="906" ht="21"/>
    <row r="907" ht="21"/>
    <row r="908" ht="21"/>
    <row r="909" ht="21"/>
    <row r="910" ht="21"/>
    <row r="911" ht="21"/>
    <row r="912" ht="21"/>
    <row r="913" ht="21"/>
    <row r="914" ht="21"/>
    <row r="918" ht="21"/>
    <row r="919" ht="21"/>
    <row r="920" ht="21"/>
    <row r="921" ht="21"/>
    <row r="922" ht="21"/>
    <row r="923" ht="21"/>
    <row r="924" ht="21"/>
    <row r="925" ht="21"/>
    <row r="926"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58" ht="21"/>
    <row r="959" ht="21"/>
    <row r="960" ht="21"/>
    <row r="961" ht="21"/>
    <row r="962" ht="21"/>
    <row r="963" ht="21"/>
    <row r="964" ht="21"/>
    <row r="966" ht="21"/>
    <row r="967" ht="21"/>
    <row r="968" ht="21"/>
    <row r="969" ht="21"/>
    <row r="970" ht="21"/>
    <row r="971" ht="21"/>
    <row r="972" ht="21"/>
    <row r="973" ht="21"/>
    <row r="974" ht="21"/>
    <row r="975" ht="21"/>
    <row r="976" ht="21"/>
    <row r="977" ht="21"/>
    <row r="978" ht="21"/>
    <row r="979" ht="21"/>
    <row r="980" ht="21"/>
    <row r="981" ht="21"/>
    <row r="982"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8" ht="21"/>
    <row r="1009" ht="21"/>
    <row r="1010" ht="21"/>
    <row r="1011" ht="21"/>
    <row r="1012" ht="21"/>
    <row r="1013" ht="21"/>
    <row r="1014" ht="21"/>
    <row r="1016" ht="21"/>
    <row r="1017" ht="21"/>
    <row r="1018" ht="21"/>
    <row r="1019" ht="21"/>
    <row r="1020" ht="21"/>
    <row r="1021" ht="21"/>
    <row r="1022" ht="21"/>
    <row r="1023" ht="21"/>
    <row r="1024" ht="21"/>
    <row r="1025" ht="21"/>
    <row r="1026" ht="21"/>
    <row r="1027" ht="21"/>
    <row r="1028" ht="21"/>
    <row r="1029" ht="21"/>
    <row r="1030" ht="21"/>
    <row r="1031" ht="21"/>
    <row r="1032" ht="21"/>
    <row r="1033" ht="21"/>
    <row r="1034" ht="21"/>
    <row r="1035" ht="21"/>
    <row r="1036" ht="21"/>
    <row r="1037" ht="21"/>
    <row r="1038" ht="21"/>
    <row r="1039" ht="21"/>
    <row r="1040" ht="21"/>
    <row r="1041" ht="21"/>
    <row r="1042" ht="21"/>
    <row r="1043" ht="21"/>
    <row r="1044" ht="21"/>
    <row r="1045" ht="21"/>
    <row r="1046" ht="21"/>
    <row r="1047" ht="21"/>
    <row r="1048" ht="21"/>
    <row r="1049" ht="21"/>
    <row r="1050" ht="21"/>
    <row r="1051" ht="21"/>
    <row r="1052" ht="21"/>
    <row r="1053" ht="21"/>
    <row r="1054" ht="21"/>
    <row r="1055" ht="21"/>
    <row r="1056" ht="21"/>
    <row r="1057" ht="21"/>
    <row r="1060" ht="21"/>
    <row r="1061" ht="21"/>
    <row r="1062" ht="21"/>
    <row r="1063" ht="21"/>
    <row r="1064" ht="21"/>
    <row r="1065" ht="21"/>
    <row r="1066" ht="21"/>
    <row r="1067" ht="21"/>
    <row r="1068" ht="21"/>
    <row r="1069" ht="21"/>
    <row r="1070" ht="21"/>
    <row r="1071" ht="21"/>
    <row r="1072" ht="21"/>
    <row r="1074" ht="21"/>
    <row r="1075" ht="21"/>
    <row r="1076" ht="21"/>
    <row r="1079" ht="21"/>
    <row r="1081" ht="21"/>
    <row r="1082" ht="21"/>
    <row r="1083" ht="21"/>
    <row r="1084" ht="21"/>
    <row r="1085" ht="21"/>
    <row r="1086" ht="21"/>
    <row r="1087" ht="21"/>
    <row r="1088" ht="21"/>
    <row r="1089" ht="21"/>
    <row r="1090" ht="21"/>
    <row r="1091" ht="21"/>
    <row r="1092" ht="21"/>
    <row r="1093" ht="21"/>
    <row r="1094" ht="21"/>
    <row r="1095" ht="21"/>
    <row r="1096" ht="21"/>
    <row r="1097" ht="21"/>
    <row r="1098" ht="21"/>
    <row r="1099" ht="21"/>
    <row r="1100" ht="21"/>
    <row r="1101" ht="21"/>
    <row r="1102" ht="21"/>
    <row r="1103" ht="21"/>
    <row r="1104" ht="21"/>
    <row r="1105" ht="21"/>
    <row r="1106" ht="21"/>
    <row r="1107" ht="21"/>
    <row r="1108" ht="21"/>
    <row r="1109" ht="21"/>
    <row r="1110" ht="21"/>
    <row r="1111" ht="21"/>
    <row r="1112" ht="21"/>
    <row r="1113" ht="21"/>
    <row r="1114" ht="21"/>
    <row r="1115" ht="21"/>
    <row r="1116" ht="21"/>
    <row r="1117" ht="21"/>
    <row r="1118" ht="21"/>
    <row r="1119"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9" ht="21"/>
    <row r="1170" ht="21"/>
    <row r="1171" ht="21"/>
    <row r="1172" ht="21"/>
    <row r="1173" ht="21"/>
    <row r="1174"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5" ht="21"/>
    <row r="1196" ht="21"/>
    <row r="1197" ht="21"/>
    <row r="1198" ht="21"/>
    <row r="1199" ht="21"/>
    <row r="1200" ht="21"/>
    <row r="1201" ht="21"/>
    <row r="1202" ht="21"/>
    <row r="1205" ht="21"/>
    <row r="1206" ht="21"/>
    <row r="1207" ht="21"/>
    <row r="1208" ht="21"/>
    <row r="1211" ht="21"/>
    <row r="1212" ht="21"/>
    <row r="1214" ht="21"/>
    <row r="1215" ht="21"/>
    <row r="1216" ht="21"/>
    <row r="1217" ht="21"/>
    <row r="1218" ht="21"/>
    <row r="1219" ht="21"/>
    <row r="1220" ht="21"/>
    <row r="1221" ht="21"/>
    <row r="1222" ht="21"/>
    <row r="1223" ht="21"/>
    <row r="1224" ht="21"/>
    <row r="1225" ht="21"/>
    <row r="1226" ht="21"/>
    <row r="1228" ht="21"/>
    <row r="1229" ht="21"/>
    <row r="1230" ht="21"/>
    <row r="1231" ht="21"/>
    <row r="1232" ht="21"/>
    <row r="1233" ht="21"/>
    <row r="1234" ht="21"/>
    <row r="1235" ht="21"/>
    <row r="1236" ht="21"/>
    <row r="1237" ht="21"/>
    <row r="1238" ht="21"/>
    <row r="1239" ht="21"/>
    <row r="1240" ht="21"/>
    <row r="1241" ht="21"/>
    <row r="1242" ht="21"/>
    <row r="1243" ht="21"/>
    <row r="1244" ht="21"/>
    <row r="1245"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9" ht="21"/>
    <row r="1270" ht="21"/>
    <row r="1271" ht="21"/>
    <row r="1272" ht="21"/>
    <row r="1273" ht="21"/>
    <row r="1274" ht="21"/>
    <row r="1275" ht="21"/>
    <row r="1276" ht="21"/>
    <row r="1277" ht="21"/>
    <row r="1278" ht="21"/>
    <row r="1279" ht="21"/>
    <row r="1280" ht="21"/>
    <row r="1281" ht="21"/>
    <row r="1283" ht="21"/>
    <row r="1284" ht="21"/>
    <row r="1285" ht="21"/>
    <row r="1286" ht="21"/>
    <row r="1287" ht="21"/>
    <row r="1288" ht="21"/>
    <row r="1289" ht="21"/>
    <row r="1290" ht="21"/>
    <row r="1291" ht="21"/>
    <row r="1292" ht="21"/>
    <row r="1293" ht="21"/>
    <row r="1294" ht="21"/>
    <row r="1295"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5" ht="21"/>
    <row r="1316" ht="21"/>
    <row r="1317" ht="21"/>
    <row r="1318" ht="21"/>
    <row r="1319" ht="21"/>
    <row r="1320" ht="21"/>
    <row r="1321" ht="21"/>
    <row r="1322" ht="21"/>
    <row r="1323" ht="21"/>
    <row r="1324" ht="21"/>
    <row r="1325" ht="21"/>
    <row r="1326" ht="21"/>
    <row r="1327" ht="21"/>
    <row r="1328" ht="21"/>
    <row r="1329" ht="21"/>
    <row r="1330" ht="21"/>
    <row r="1331" ht="21"/>
    <row r="1333" ht="21"/>
    <row r="1334" ht="21"/>
    <row r="1335" ht="21"/>
    <row r="1336" ht="21"/>
    <row r="1337" ht="21"/>
    <row r="1338" ht="21"/>
    <row r="1339" ht="21"/>
    <row r="1340" ht="21"/>
    <row r="1341" ht="21"/>
    <row r="1342" ht="21"/>
    <row r="1343" ht="21"/>
    <row r="1344" ht="21"/>
    <row r="1345" ht="21"/>
    <row r="1346" ht="21"/>
    <row r="1347" ht="21"/>
    <row r="1348" ht="21"/>
    <row r="1349" ht="21"/>
    <row r="1350" ht="21"/>
    <row r="1351" ht="21"/>
    <row r="1352" ht="21"/>
    <row r="1353" ht="21"/>
    <row r="1354" ht="21"/>
    <row r="1355" ht="21"/>
    <row r="1356" ht="21"/>
    <row r="1357" ht="21"/>
    <row r="1358" ht="21"/>
    <row r="1359" ht="21"/>
    <row r="1360" ht="21"/>
    <row r="1361" ht="21"/>
    <row r="1362" ht="21"/>
    <row r="1363" ht="21"/>
    <row r="1364" ht="21"/>
    <row r="1365" ht="21"/>
    <row r="1366" ht="21"/>
    <row r="1367" ht="21"/>
    <row r="1368" ht="21"/>
    <row r="1369" ht="21"/>
    <row r="1370" ht="21"/>
    <row r="1371" ht="21"/>
    <row r="1372" ht="21"/>
    <row r="1373" ht="21"/>
    <row r="1374"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1" ht="21"/>
    <row r="1412" ht="21"/>
    <row r="1413" ht="21"/>
    <row r="1415" ht="21"/>
    <row r="1416" ht="21"/>
    <row r="1417" ht="21"/>
    <row r="1418" ht="21"/>
    <row r="1419" ht="21"/>
    <row r="1420" ht="21"/>
    <row r="1421" ht="21"/>
    <row r="1422" ht="21"/>
    <row r="1423" ht="21"/>
    <row r="1424" ht="21"/>
    <row r="1425" ht="21"/>
    <row r="1426" ht="21"/>
    <row r="1427" ht="21"/>
    <row r="1428" ht="21"/>
    <row r="1429" ht="21"/>
    <row r="1430" ht="21"/>
    <row r="1431" ht="21"/>
    <row r="1432" ht="21"/>
    <row r="1433" ht="21"/>
    <row r="1434" ht="21"/>
    <row r="1435" ht="21"/>
    <row r="1436" ht="21"/>
    <row r="1437"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4" ht="21"/>
    <row r="1595" ht="21"/>
    <row r="1596" ht="21"/>
    <row r="1597" ht="21"/>
    <row r="1598" ht="21"/>
    <row r="1599" ht="21"/>
    <row r="1600" ht="21"/>
    <row r="1601" ht="21"/>
    <row r="1602" ht="21"/>
    <row r="1603" ht="21"/>
    <row r="1604" ht="21"/>
    <row r="1605" ht="21"/>
    <row r="1606" ht="21"/>
    <row r="1607" ht="21"/>
    <row r="1608" ht="21"/>
    <row r="1609" ht="21"/>
    <row r="1610" ht="21"/>
    <row r="1611" ht="21"/>
    <row r="1612" ht="21"/>
    <row r="1613" ht="21"/>
    <row r="1614" ht="21"/>
    <row r="1615" ht="21"/>
    <row r="1616" ht="21"/>
    <row r="1617" ht="21"/>
    <row r="1618"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4"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68" ht="21"/>
    <row r="1669" ht="21"/>
    <row r="1670" ht="21"/>
    <row r="1671" ht="21"/>
    <row r="1672" ht="21"/>
    <row r="1673" ht="21"/>
    <row r="1674" ht="21"/>
    <row r="1675" ht="21"/>
    <row r="1676" ht="21"/>
    <row r="1677" ht="21"/>
    <row r="1678" ht="21"/>
    <row r="1679" ht="21"/>
    <row r="1680" ht="21"/>
    <row r="1681" ht="21"/>
    <row r="1682" ht="21"/>
    <row r="1683" ht="21"/>
    <row r="1684" ht="21"/>
    <row r="1685" ht="21"/>
    <row r="1686" ht="21"/>
    <row r="1687" ht="21"/>
    <row r="1688" ht="21"/>
    <row r="1689" ht="21"/>
    <row r="1690" ht="21"/>
    <row r="1691" ht="21"/>
    <row r="1692" ht="21"/>
    <row r="1693" ht="21"/>
    <row r="1694"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3" ht="21"/>
    <row r="1714" ht="21"/>
    <row r="1715" ht="21"/>
    <row r="1716" ht="21"/>
    <row r="1717" ht="21"/>
    <row r="1718" ht="21"/>
    <row r="1719" ht="21"/>
    <row r="1720" ht="21"/>
    <row r="1721" ht="21"/>
    <row r="1722" ht="21"/>
    <row r="1723" ht="21"/>
    <row r="1724" ht="21"/>
    <row r="1725" ht="21"/>
    <row r="1726" ht="21"/>
    <row r="1727" ht="21"/>
    <row r="1728" ht="21"/>
    <row r="1729" ht="21"/>
    <row r="1730" ht="21"/>
    <row r="1731" ht="21"/>
    <row r="1732" ht="21"/>
    <row r="1733" ht="21"/>
    <row r="1734" ht="21"/>
    <row r="1735" ht="21"/>
    <row r="1736" ht="21"/>
    <row r="1737" ht="21"/>
    <row r="1738" ht="21"/>
    <row r="1739" ht="21"/>
    <row r="1740" ht="21"/>
    <row r="1741" ht="21"/>
    <row r="1742" ht="21"/>
    <row r="1743" ht="21"/>
    <row r="1744" ht="21"/>
    <row r="1745" ht="21"/>
    <row r="1746" ht="21"/>
    <row r="1747" ht="21"/>
    <row r="1748" ht="21"/>
    <row r="1749" ht="21"/>
    <row r="1750" ht="21"/>
    <row r="1751" ht="21"/>
    <row r="1752" ht="21"/>
    <row r="1753" ht="21"/>
    <row r="1754" ht="21"/>
    <row r="1755" ht="21"/>
    <row r="1756" ht="21"/>
    <row r="1757" ht="21"/>
    <row r="1758" ht="21"/>
    <row r="1759" ht="21"/>
    <row r="1760" ht="21"/>
    <row r="1761" ht="21"/>
    <row r="1762" ht="21"/>
    <row r="1763" ht="21"/>
    <row r="1764" ht="21"/>
    <row r="1765" ht="21"/>
    <row r="1766" ht="21"/>
    <row r="1767" ht="21"/>
    <row r="1768" ht="21"/>
    <row r="1769" ht="21"/>
    <row r="1770" ht="21"/>
    <row r="1771" ht="21"/>
    <row r="1772" ht="21"/>
    <row r="1773" ht="21"/>
    <row r="1774" ht="21"/>
    <row r="1775" ht="21"/>
    <row r="1776" ht="21"/>
    <row r="1777" ht="21"/>
    <row r="1778" ht="21"/>
    <row r="1779" ht="21"/>
    <row r="1782" ht="21"/>
    <row r="1783" ht="21"/>
    <row r="1784" ht="21"/>
    <row r="1785" ht="21"/>
    <row r="1786" ht="21"/>
    <row r="1787" ht="21"/>
    <row r="1788" ht="21"/>
    <row r="1789" ht="21"/>
    <row r="1790" ht="21"/>
    <row r="1791" ht="21"/>
    <row r="1792" ht="21"/>
    <row r="1793" ht="21"/>
    <row r="1794" ht="21"/>
    <row r="1795" ht="21"/>
    <row r="1796" ht="21"/>
    <row r="1799" ht="21"/>
    <row r="1800" ht="21"/>
    <row r="1801" ht="21"/>
    <row r="1805" ht="21"/>
    <row r="1806" ht="21"/>
    <row r="1807" ht="21"/>
    <row r="1808" ht="21"/>
    <row r="1809" ht="21"/>
    <row r="1810"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1"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6" ht="21"/>
    <row r="1858" ht="21"/>
    <row r="1859" ht="21"/>
    <row r="1860" ht="21"/>
    <row r="1861" ht="21"/>
    <row r="1862" ht="21"/>
    <row r="1865" ht="21"/>
    <row r="1866" ht="21"/>
    <row r="1868" ht="21"/>
    <row r="1869" ht="21"/>
    <row r="1870" ht="21"/>
    <row r="1871" ht="21"/>
    <row r="1873" ht="21"/>
    <row r="1874" ht="21"/>
    <row r="1875" ht="21"/>
    <row r="1876" ht="21"/>
    <row r="1877" ht="21"/>
    <row r="1878" ht="21"/>
    <row r="1879" ht="21"/>
    <row r="1881" ht="21"/>
    <row r="1882" ht="21"/>
    <row r="1883" ht="21"/>
    <row r="1884" ht="21"/>
    <row r="1885" ht="21"/>
    <row r="1886" ht="21"/>
    <row r="1887" ht="21"/>
    <row r="1888" ht="21"/>
    <row r="1889" ht="21"/>
    <row r="1890" ht="21"/>
    <row r="1891" ht="21"/>
    <row r="1892" ht="21"/>
    <row r="1893" ht="21"/>
    <row r="1894" ht="21"/>
    <row r="1895" ht="21"/>
    <row r="1896" ht="21"/>
    <row r="1897" ht="21"/>
    <row r="1898" ht="21"/>
    <row r="1903" ht="21"/>
    <row r="1904" ht="21"/>
    <row r="1905" ht="21"/>
    <row r="1906" ht="21"/>
    <row r="1907" ht="21"/>
    <row r="1909" ht="21"/>
    <row r="1911" ht="21"/>
    <row r="1912" ht="21"/>
    <row r="1913" ht="21"/>
    <row r="1914" ht="21"/>
    <row r="1915" ht="21"/>
    <row r="1916" ht="21"/>
    <row r="1917" ht="21"/>
    <row r="1918" ht="21"/>
    <row r="1919" ht="21"/>
    <row r="1920" ht="21"/>
    <row r="1921" ht="21"/>
    <row r="1922" ht="21"/>
    <row r="1923" ht="21"/>
    <row r="1924" ht="21"/>
    <row r="1925" ht="21"/>
    <row r="1927" ht="21"/>
    <row r="1928" ht="21"/>
    <row r="1929" ht="21"/>
    <row r="1930" ht="21"/>
    <row r="1931" ht="21"/>
    <row r="1932" ht="21"/>
    <row r="1933" ht="21"/>
    <row r="1934" ht="21"/>
    <row r="1935" ht="21"/>
    <row r="1936" ht="21"/>
    <row r="1937" ht="21"/>
    <row r="1938" ht="21"/>
    <row r="1942" ht="21"/>
    <row r="1943" ht="21"/>
    <row r="1944" ht="21"/>
    <row r="1945" ht="21"/>
    <row r="1946" ht="21"/>
    <row r="1947" ht="21"/>
    <row r="1948" ht="21"/>
    <row r="1949" ht="21"/>
    <row r="1950" ht="21"/>
    <row r="1951" ht="21"/>
    <row r="1952" ht="21"/>
    <row r="1953" ht="21"/>
    <row r="1954" ht="21"/>
    <row r="1955" ht="21"/>
    <row r="1956" ht="21"/>
    <row r="1957" ht="21"/>
    <row r="1958" ht="21"/>
    <row r="1960" ht="21"/>
    <row r="1961" ht="21"/>
    <row r="1962" ht="21"/>
    <row r="1963" ht="21"/>
    <row r="1964" ht="21"/>
    <row r="1965" ht="21"/>
    <row r="1966" ht="21"/>
    <row r="1967" ht="21"/>
    <row r="1968" ht="21"/>
    <row r="1969" ht="21"/>
    <row r="1970" ht="21"/>
    <row r="1971" ht="21"/>
    <row r="1972" ht="21"/>
    <row r="1973" ht="21"/>
    <row r="1974" ht="21"/>
    <row r="1975" ht="21"/>
    <row r="1976" ht="21"/>
    <row r="1977" ht="21"/>
    <row r="1978" ht="21"/>
    <row r="1979" ht="21"/>
    <row r="1980" ht="21"/>
    <row r="1981" ht="21"/>
    <row r="1982" ht="21"/>
    <row r="1983" ht="21"/>
    <row r="1984" ht="21"/>
    <row r="1985" ht="21"/>
    <row r="1986" ht="21"/>
    <row r="1987" ht="21"/>
    <row r="1988" ht="21"/>
    <row r="1989" ht="21"/>
    <row r="1990" ht="21"/>
    <row r="1991" ht="21"/>
    <row r="1992" ht="21"/>
    <row r="1993" ht="21"/>
    <row r="1994" ht="21"/>
    <row r="1995" ht="21"/>
    <row r="1997" ht="21"/>
    <row r="1998" ht="21"/>
    <row r="1999" ht="21"/>
    <row r="2000" ht="21"/>
    <row r="2001" ht="21"/>
    <row r="2002" ht="21"/>
    <row r="2003" ht="21"/>
    <row r="2004" ht="21"/>
    <row r="2005" ht="21"/>
    <row r="2006" ht="21"/>
    <row r="2007" ht="21"/>
    <row r="2008" ht="21"/>
    <row r="2009" ht="21"/>
    <row r="2010" ht="21"/>
    <row r="2011" ht="21"/>
    <row r="2012" ht="21"/>
    <row r="2013" ht="21"/>
    <row r="2014" ht="21"/>
    <row r="2015" ht="21"/>
    <row r="2018" ht="21"/>
    <row r="2019" ht="21"/>
    <row r="2020" ht="21"/>
    <row r="2021" ht="21"/>
    <row r="2022" ht="21"/>
    <row r="2023" ht="21"/>
    <row r="2024" ht="21"/>
    <row r="2025" ht="21"/>
    <row r="2026" ht="21"/>
    <row r="2027" ht="21"/>
    <row r="2028" ht="21"/>
    <row r="2029" ht="21"/>
    <row r="2030" ht="21"/>
    <row r="2031" ht="21"/>
    <row r="2032" ht="21"/>
    <row r="2033" ht="21"/>
    <row r="2034" ht="21"/>
    <row r="2035" ht="21"/>
    <row r="2036" ht="21"/>
    <row r="2037" ht="21"/>
    <row r="2038" ht="21"/>
    <row r="2039" ht="21"/>
    <row r="2040" ht="21"/>
    <row r="2041" ht="21"/>
    <row r="2042" ht="21"/>
    <row r="2043" ht="21"/>
    <row r="2044" ht="21"/>
    <row r="2045" ht="21"/>
    <row r="2046" ht="21"/>
    <row r="2047" ht="21"/>
    <row r="2048" ht="21"/>
    <row r="2055" ht="21"/>
    <row r="2056" ht="21"/>
    <row r="2057" ht="21"/>
    <row r="2058" ht="21"/>
    <row r="2059" ht="21"/>
    <row r="2060" ht="21"/>
    <row r="2061" ht="21"/>
    <row r="2062" ht="21"/>
    <row r="2069" ht="21"/>
    <row r="2070" ht="21"/>
    <row r="2071" ht="21"/>
    <row r="2072" ht="21"/>
    <row r="2073" ht="21"/>
    <row r="2074" ht="21"/>
    <row r="2075" ht="21"/>
    <row r="2082" ht="21"/>
    <row r="2083" ht="21"/>
    <row r="2084" ht="21"/>
    <row r="2085" ht="21"/>
    <row r="2086" ht="21"/>
    <row r="2087" ht="21"/>
    <row r="2088"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2018-03-02T08:29:17Z</cp:lastPrinted>
  <dcterms:created xsi:type="dcterms:W3CDTF">2018-03-02T08:19:21Z</dcterms:created>
  <dcterms:modified xsi:type="dcterms:W3CDTF">2019-03-14T08:24:04Z</dcterms:modified>
  <cp:category/>
  <cp:version/>
  <cp:contentType/>
  <cp:contentStatus/>
</cp:coreProperties>
</file>