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<sst xmlns="http://schemas.openxmlformats.org/spreadsheetml/2006/main" count="1592" uniqueCount="626">
  <si>
    <t>出版社</t>
  </si>
  <si>
    <t>発行年</t>
  </si>
  <si>
    <t>請求記号</t>
  </si>
  <si>
    <t>配架場所</t>
  </si>
  <si>
    <t>資料名（書名）</t>
  </si>
  <si>
    <t>児童開架</t>
  </si>
  <si>
    <t>旧市町村名</t>
  </si>
  <si>
    <t>市町村名の根拠とした事柄</t>
  </si>
  <si>
    <t>日本標準</t>
  </si>
  <si>
    <t>J913/C42</t>
  </si>
  <si>
    <t>東葛飾郡浦安町</t>
  </si>
  <si>
    <t>東学寺(建造物)</t>
  </si>
  <si>
    <t>浦安市</t>
  </si>
  <si>
    <t>暁印書館</t>
  </si>
  <si>
    <t>大連寺　堀江（地名）</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</si>
  <si>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</si>
  <si>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</si>
  <si>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</si>
  <si>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</si>
  <si>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</si>
  <si>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</si>
  <si>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</si>
  <si>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</si>
  <si>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</si>
  <si>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</si>
  <si>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</si>
  <si>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J913/アオ/2</t>
  </si>
  <si>
    <t>内容（題名）</t>
  </si>
  <si>
    <t>東学寺の薬師如来</t>
  </si>
  <si>
    <t>久助稲荷のはなし</t>
  </si>
  <si>
    <t>〈浦安市〉</t>
  </si>
  <si>
    <t>久助稲荷のはなし</t>
  </si>
  <si>
    <t>中央図書館郷土書庫</t>
  </si>
  <si>
    <t>浦安町、堀江</t>
  </si>
  <si>
    <t>浦安の堀江　大連寺　久助稲荷</t>
  </si>
  <si>
    <t>浦安町</t>
  </si>
  <si>
    <t>やくさま寺</t>
  </si>
  <si>
    <t>げんごろう</t>
  </si>
  <si>
    <t>C3880/44/</t>
  </si>
  <si>
    <t>一般開架（西）</t>
  </si>
  <si>
    <t>浦安市</t>
  </si>
  <si>
    <t>堀江村</t>
  </si>
  <si>
    <t>郷土開架
郷土書庫</t>
  </si>
  <si>
    <t>浦安</t>
  </si>
  <si>
    <t>赤井鳥居</t>
  </si>
  <si>
    <t>青弓社</t>
  </si>
  <si>
    <t xml:space="preserve">C3880/37/ </t>
  </si>
  <si>
    <t>一般開架（西）</t>
  </si>
  <si>
    <t>姉が崎神社</t>
  </si>
  <si>
    <t>いい湯だ</t>
  </si>
  <si>
    <t>当代島　猫実（地名）</t>
  </si>
  <si>
    <t>浦安市教育委員会社会教育課</t>
  </si>
  <si>
    <t>C３８８／U８４／１</t>
  </si>
  <si>
    <t>当代島</t>
  </si>
  <si>
    <t>猫実　当代島</t>
  </si>
  <si>
    <t>イクモ
（一）三升ののし餅</t>
  </si>
  <si>
    <t>イクモ
（二）肉の天ぷら</t>
  </si>
  <si>
    <t>堀江（地名）</t>
  </si>
  <si>
    <t>イクモ
（三）十二カ月じるこ</t>
  </si>
  <si>
    <t>泉の守</t>
  </si>
  <si>
    <t>C388/U84/1-2</t>
  </si>
  <si>
    <t>善福寺</t>
  </si>
  <si>
    <t>泉の守の地熱</t>
  </si>
  <si>
    <t>一年を二十日で暮らすいい男</t>
  </si>
  <si>
    <t>五つ圦の怪</t>
  </si>
  <si>
    <t>堀江</t>
  </si>
  <si>
    <t>海の亡霊二話　その一　明神様のたたり</t>
  </si>
  <si>
    <t>一般開架(西)</t>
  </si>
  <si>
    <t>海の亡霊二話　その二　子どもの魂がさそう</t>
  </si>
  <si>
    <t>海ぼうず</t>
  </si>
  <si>
    <t>浦安の海産物行商相馬家の赤鞘</t>
  </si>
  <si>
    <t>暁印書館</t>
  </si>
  <si>
    <t>C388/2/</t>
  </si>
  <si>
    <t>東部図書館郷土開架</t>
  </si>
  <si>
    <t>浦安市</t>
  </si>
  <si>
    <t>浦安市当代島</t>
  </si>
  <si>
    <t>回向院のザアー、ザアー</t>
  </si>
  <si>
    <t>当代島　堀江　猫実（地名）</t>
  </si>
  <si>
    <t>榎本忠八和泉の守</t>
  </si>
  <si>
    <t>縁台将棋</t>
  </si>
  <si>
    <t>延命寺のお地蔵さん</t>
  </si>
  <si>
    <t>おい出なさいまし</t>
  </si>
  <si>
    <t>お稲荷様の差し石</t>
  </si>
  <si>
    <t>お稲荷さんのお告げ</t>
  </si>
  <si>
    <t>大川端のお地蔵さん</t>
  </si>
  <si>
    <t>大堰のキツネ</t>
  </si>
  <si>
    <t>猫実</t>
  </si>
  <si>
    <t>オオマトイ
（二）相撲取りになる</t>
  </si>
  <si>
    <t>オオマトイ
（三）関東相撲</t>
  </si>
  <si>
    <t>オオマトイ
（四）十両になる</t>
  </si>
  <si>
    <t>オオマトイ
（五）喧嘩</t>
  </si>
  <si>
    <t>大まといと七熊</t>
  </si>
  <si>
    <t>大まといの力震い</t>
  </si>
  <si>
    <t>当代島</t>
  </si>
  <si>
    <t>オクマンさまの主</t>
  </si>
  <si>
    <t>送り送られ夜が明ける</t>
  </si>
  <si>
    <t>当代島</t>
  </si>
  <si>
    <t>おなつ狐</t>
  </si>
  <si>
    <t>オニマサ
（一）あとは世間なみ</t>
  </si>
  <si>
    <t>オニマサ
（二）鼻からつゆ</t>
  </si>
  <si>
    <t>オニマサ
（四）肩から碇</t>
  </si>
  <si>
    <t>女のしぶと</t>
  </si>
  <si>
    <t>柿の種当て</t>
  </si>
  <si>
    <t>掛軸の道了さま</t>
  </si>
  <si>
    <t>猫実（地名）</t>
  </si>
  <si>
    <t>河童っけ</t>
  </si>
  <si>
    <t>門付</t>
  </si>
  <si>
    <t>浦安(地名）</t>
  </si>
  <si>
    <t>壁に隠されてた刀</t>
  </si>
  <si>
    <t>釜の下見てろ</t>
  </si>
  <si>
    <t>上郷のキツネ</t>
  </si>
  <si>
    <t>当代島
猫実　堀江</t>
  </si>
  <si>
    <t>雁釜</t>
  </si>
  <si>
    <t>がんがん岩</t>
  </si>
  <si>
    <t>かんだち（雷）</t>
  </si>
  <si>
    <t>キツネのお礼</t>
  </si>
  <si>
    <t>キツネの恩返し</t>
  </si>
  <si>
    <t>キツネの嫁とり</t>
  </si>
  <si>
    <t>久助稲荷のキツネ</t>
  </si>
  <si>
    <t>大蓮寺　久助稲荷</t>
  </si>
  <si>
    <t>久兵衛の機転丸</t>
  </si>
  <si>
    <t>行徳四丁目</t>
  </si>
  <si>
    <t>キンタジイのさし石</t>
  </si>
  <si>
    <t>金蝿を食う</t>
  </si>
  <si>
    <t>きんべ食い</t>
  </si>
  <si>
    <t>食いくらべ</t>
  </si>
  <si>
    <t>首きり地蔵</t>
  </si>
  <si>
    <t>グリコの看板でお手上り</t>
  </si>
  <si>
    <t>花蔵院のムジナ</t>
  </si>
  <si>
    <t>花蔵院</t>
  </si>
  <si>
    <t>後見婿</t>
  </si>
  <si>
    <t>庚申さま</t>
  </si>
  <si>
    <t>猫実（地名）　猫実村</t>
  </si>
  <si>
    <t>米の飯の弁当</t>
  </si>
  <si>
    <t>五郎さんの供養</t>
  </si>
  <si>
    <t>金剛杖の清水</t>
  </si>
  <si>
    <t>椹で作ったお鉢とおまる</t>
  </si>
  <si>
    <t>三義人</t>
  </si>
  <si>
    <t>猫実村　堀江村　</t>
  </si>
  <si>
    <t>サンコ兄い
（一）おいでなさいまし</t>
  </si>
  <si>
    <t>サンコ兄い
（二）挨拶と配達</t>
  </si>
  <si>
    <t>サンコ兄い
（三）やかんのイカケ</t>
  </si>
  <si>
    <t>サンコ兄い
（四）蚊屋つり</t>
  </si>
  <si>
    <t>サンコ兄い
（五）電車、トモから乗る</t>
  </si>
  <si>
    <t>サンコ兄い
（六）電車は遅い</t>
  </si>
  <si>
    <t>サンコ兄い
（七）切符きらず</t>
  </si>
  <si>
    <t>サンコ兄い
（八）汽車屋さん</t>
  </si>
  <si>
    <t>サンコ兄い
（九）かっぽれ</t>
  </si>
  <si>
    <t>三途の川の渡し賃</t>
  </si>
  <si>
    <t>死者からの頼み</t>
  </si>
  <si>
    <t>地蔵さまがついた</t>
  </si>
  <si>
    <t>死の知らせ</t>
  </si>
  <si>
    <t>慈悲地蔵の御利益</t>
  </si>
  <si>
    <t>下の用心</t>
  </si>
  <si>
    <t>十五夜の歌</t>
  </si>
  <si>
    <t>十五夜の月</t>
  </si>
  <si>
    <t>十二段のはしご屁</t>
  </si>
  <si>
    <t>十二段のはしごべえ</t>
  </si>
  <si>
    <t>十二段へえしち</t>
  </si>
  <si>
    <t>浦安</t>
  </si>
  <si>
    <t>精が出た</t>
  </si>
  <si>
    <t>彰義隊</t>
  </si>
  <si>
    <t>ジョウは書けてば書かねだよ</t>
  </si>
  <si>
    <t>白提灯の効果</t>
  </si>
  <si>
    <t>白蛇の恩返し</t>
  </si>
  <si>
    <t>白蛇を見たって</t>
  </si>
  <si>
    <t>善福寺</t>
  </si>
  <si>
    <t>猫実　当代島（地名）</t>
  </si>
  <si>
    <t>相馬の家の赤鞘</t>
  </si>
  <si>
    <t>大黒様に化けたキツネ</t>
  </si>
  <si>
    <t>大正 十 二年の震災</t>
  </si>
  <si>
    <t>大正六年の大津波
（一）不思議な松の木</t>
  </si>
  <si>
    <t>浦安　当代島（地名）　</t>
  </si>
  <si>
    <t>大正六年の大津波
（二）神さまの声</t>
  </si>
  <si>
    <t>大正六年の大津波
（三）木の上の蛇</t>
  </si>
  <si>
    <t>柳町（地名）</t>
  </si>
  <si>
    <t>大正六年の大津波
（四）津波から守った鎮守さま</t>
  </si>
  <si>
    <t>猫実　堀江　当代島（地名）</t>
  </si>
  <si>
    <t>田うない</t>
  </si>
  <si>
    <t>鷹匠の安眠妨害</t>
  </si>
  <si>
    <t>高梨のだんな</t>
  </si>
  <si>
    <t>たくあん風呂</t>
  </si>
  <si>
    <t>筍医者</t>
  </si>
  <si>
    <t>立ち不動と座り不動</t>
  </si>
  <si>
    <t>立ち不動と座り不動</t>
  </si>
  <si>
    <t>魂 と 魂がぶつかった</t>
  </si>
  <si>
    <t>だんなの山</t>
  </si>
  <si>
    <t>善福寺</t>
  </si>
  <si>
    <t>長さんギツネ①</t>
  </si>
  <si>
    <t>堀江　境川
久助稲荷</t>
  </si>
  <si>
    <t>長さんギツネ②</t>
  </si>
  <si>
    <t>当代島
久助稲荷</t>
  </si>
  <si>
    <t>通運丸と高瀬船</t>
  </si>
  <si>
    <t>月に化けたタヌキ</t>
  </si>
  <si>
    <t>大蓮寺</t>
  </si>
  <si>
    <t>月に化けた狢</t>
  </si>
  <si>
    <t>善福寺　猫実　堀江（地名）</t>
  </si>
  <si>
    <t>月に化けたムジナ</t>
  </si>
  <si>
    <t>土に還った仏様</t>
  </si>
  <si>
    <t>手拭いかぶって踊った猫</t>
  </si>
  <si>
    <t>天に上がって雷になった猫</t>
  </si>
  <si>
    <t>東京相撲</t>
  </si>
  <si>
    <t>道路の真ん中に爆弾落っこった</t>
  </si>
  <si>
    <t>善福寺</t>
  </si>
  <si>
    <t>隣近所が一軒の家</t>
  </si>
  <si>
    <t>寅さんギツネ</t>
  </si>
  <si>
    <t>飛んでもふぐ</t>
  </si>
  <si>
    <t>飛んでもフグ</t>
  </si>
  <si>
    <t>中座と前座</t>
  </si>
  <si>
    <t>中道のキツネ</t>
  </si>
  <si>
    <t>流れ灌頂</t>
  </si>
  <si>
    <t>流れ出した棺桶</t>
  </si>
  <si>
    <t>菜っ葉に屁</t>
  </si>
  <si>
    <t>縄ない仕事</t>
  </si>
  <si>
    <t>肉の天ぷら</t>
  </si>
  <si>
    <t>浦安　堀江</t>
  </si>
  <si>
    <t>猫実の庚申様</t>
  </si>
  <si>
    <t>猫実村</t>
  </si>
  <si>
    <t>猫の踊り</t>
  </si>
  <si>
    <t>年季明けの涙</t>
  </si>
  <si>
    <t>猫実（地名）</t>
  </si>
  <si>
    <t>畑のキツネ</t>
  </si>
  <si>
    <t>馬頭観音</t>
  </si>
  <si>
    <t>浦安（地名）</t>
  </si>
  <si>
    <t>浜吉名前の辰五郎</t>
  </si>
  <si>
    <t>浜のキツネ</t>
  </si>
  <si>
    <t>火つけの親玉</t>
  </si>
  <si>
    <t>引越し念仏</t>
  </si>
  <si>
    <t>人が見たらゲエロになあれ</t>
  </si>
  <si>
    <t>一つ圦のキツネ</t>
  </si>
  <si>
    <t>境川</t>
  </si>
  <si>
    <t>火の用心</t>
  </si>
  <si>
    <t>火柱</t>
  </si>
  <si>
    <t>火渡り</t>
  </si>
  <si>
    <t>福富稲荷のキツネ①</t>
  </si>
  <si>
    <t>福富稲荷のキツネ②</t>
  </si>
  <si>
    <t>福富稲荷のキツネ③</t>
  </si>
  <si>
    <t>福富稲荷のキツネ④</t>
  </si>
  <si>
    <t>福富稲荷のキツネ⑤</t>
  </si>
  <si>
    <t>不思議な誕生</t>
  </si>
  <si>
    <t>堀江(地名）　首きり地蔵</t>
  </si>
  <si>
    <t>古井戸の障り</t>
  </si>
  <si>
    <t>浦安の役場</t>
  </si>
  <si>
    <t>兵隊の幽霊</t>
  </si>
  <si>
    <t>蛇の泡とり</t>
  </si>
  <si>
    <t>ヒャッケンノイリ（堀江の地名）</t>
  </si>
  <si>
    <t>ヘビの泡とり</t>
  </si>
  <si>
    <t>蛇の恩返し</t>
  </si>
  <si>
    <t>蛇の橋</t>
  </si>
  <si>
    <t>堀江　大三角</t>
  </si>
  <si>
    <t>蛇の引越し</t>
  </si>
  <si>
    <t>蛇の目玉に手え突っこんだ</t>
  </si>
  <si>
    <t>弁天様の恩返し</t>
  </si>
  <si>
    <t>放題刈り</t>
  </si>
  <si>
    <t>マーチ前</t>
  </si>
  <si>
    <t>薪船と松葉船</t>
  </si>
  <si>
    <t>まさき稲荷のキツネ</t>
  </si>
  <si>
    <t>末期の水</t>
  </si>
  <si>
    <t>祭の提燈で人並</t>
  </si>
  <si>
    <t>葛南病院</t>
  </si>
  <si>
    <t>饅頭の食いくらべ</t>
  </si>
  <si>
    <t>水番殺し</t>
  </si>
  <si>
    <t>明神様のたたり</t>
  </si>
  <si>
    <t>無縁仏</t>
  </si>
  <si>
    <t>昔の漁師は胃拡張</t>
  </si>
  <si>
    <t>狢のまね声</t>
  </si>
  <si>
    <t>モクゾウガニ獲りの怪</t>
  </si>
  <si>
    <t>大三角</t>
  </si>
  <si>
    <t>餅は遠火で</t>
  </si>
  <si>
    <t>もりそばの上からつゆ</t>
  </si>
  <si>
    <t>焼きイモの食いくらべ</t>
  </si>
  <si>
    <t>夜具の袖から伸し餅食った</t>
  </si>
  <si>
    <t>猫実</t>
  </si>
  <si>
    <t>ヤヘイの弁天さま</t>
  </si>
  <si>
    <t>やへいの弁天様</t>
  </si>
  <si>
    <t>幽霊の絵</t>
  </si>
  <si>
    <t>湯灌樽・流れ灌頂</t>
  </si>
  <si>
    <t>湯を水にする</t>
  </si>
  <si>
    <t>妖刀むらまさ</t>
  </si>
  <si>
    <t>霊魂この世にとどまりて</t>
  </si>
  <si>
    <t>牢死した漁民の供養</t>
  </si>
  <si>
    <t>船橋市</t>
  </si>
  <si>
    <t>猫実村</t>
  </si>
  <si>
    <t>19--</t>
  </si>
  <si>
    <t>題名の読み</t>
  </si>
  <si>
    <t>きゅうすけいなりのはなし</t>
  </si>
  <si>
    <t>C388/B66/3</t>
  </si>
  <si>
    <t>とうがくじのやくしにょらい</t>
  </si>
  <si>
    <t>あおりもん</t>
  </si>
  <si>
    <t>C388/U84/1-2</t>
  </si>
  <si>
    <t>あさくさにいく
（一）あさくさはいつでもマーチ</t>
  </si>
  <si>
    <t>あさくさにいく
（三）えれべーたーはおまけ</t>
  </si>
  <si>
    <t>あさくさにいく
（二）げたをぬぐ</t>
  </si>
  <si>
    <t>いくも
（一）さんしょうののしもち</t>
  </si>
  <si>
    <t>いくも
（二）にくのてんぷら</t>
  </si>
  <si>
    <t>いくも
（三）じゅうにかげつじるこ</t>
  </si>
  <si>
    <t>イクモ
（四）バケツでしるこ</t>
  </si>
  <si>
    <t>いくも
（四）ばけつでしるこ</t>
  </si>
  <si>
    <t>えんだいしょうぎ</t>
  </si>
  <si>
    <t>えんめいじのおじぞうさん</t>
  </si>
  <si>
    <t>おいでなさいまし</t>
  </si>
  <si>
    <t>おいなりさまのさしいし</t>
  </si>
  <si>
    <t>おいなりさんのおつげ</t>
  </si>
  <si>
    <t>おおかわばたのおじぞうさん</t>
  </si>
  <si>
    <t>おおまとい
（一）ちからふるえ</t>
  </si>
  <si>
    <t>おおまとい
（二）すもうとりになる</t>
  </si>
  <si>
    <t>おおまとい
（三）かんとうずもう</t>
  </si>
  <si>
    <t>おおまとい
（四）じゅうりょうになる</t>
  </si>
  <si>
    <t>おおまとい
（五）けんか</t>
  </si>
  <si>
    <t>おっぱめろ</t>
  </si>
  <si>
    <t>おにまさ
（一）あとはせけんなみ</t>
  </si>
  <si>
    <t>おにまさ
（二）はなからつゆ</t>
  </si>
  <si>
    <t>オニマサ
（三）えんたつのけぶ</t>
  </si>
  <si>
    <t>おにまさ
（四）かたからいかり</t>
  </si>
  <si>
    <t>おんなのしぶと</t>
  </si>
  <si>
    <t>かきのたねあて</t>
  </si>
  <si>
    <t>かどづけ</t>
  </si>
  <si>
    <t>かなしばり</t>
  </si>
  <si>
    <t>かべにかくされてたかたな</t>
  </si>
  <si>
    <t>かんだち</t>
  </si>
  <si>
    <t>キツネつき</t>
  </si>
  <si>
    <t>キツネのおんがえし</t>
  </si>
  <si>
    <t>きつねのおんがえし</t>
  </si>
  <si>
    <t>日本標準</t>
  </si>
  <si>
    <t>ぎょうとくよんちょうめ</t>
  </si>
  <si>
    <t>ぐりこのかんばんでおてあがり</t>
  </si>
  <si>
    <t>こうけんむこ</t>
  </si>
  <si>
    <t>コチねい</t>
  </si>
  <si>
    <t>さっつらみやがれ</t>
  </si>
  <si>
    <t>さわらでつくったおはちとおまる</t>
  </si>
  <si>
    <t>さんこあにい
（一）おいでなさいまし</t>
  </si>
  <si>
    <t>さんこあにい
（二）あいさつとはいたつ</t>
  </si>
  <si>
    <t>さんこあにい
（三）やかんのいかけ</t>
  </si>
  <si>
    <t>さんこあにい
（四）かやつり</t>
  </si>
  <si>
    <t>さんこあにい
（五）でんしゃ、ともからのる</t>
  </si>
  <si>
    <t>さんこあにい
（六）でんしゃはおそい</t>
  </si>
  <si>
    <t>さんこあにい
（七）きっぷきらず</t>
  </si>
  <si>
    <t>さんこあにい
（八）きしゃやさん</t>
  </si>
  <si>
    <t>サンコ兄い
（九）かっぽれ</t>
  </si>
  <si>
    <t>十二段のはしごべえ</t>
  </si>
  <si>
    <t>ショクゲエロ</t>
  </si>
  <si>
    <t>すいもんこさえにいったはなし</t>
  </si>
  <si>
    <t>せんみつ・まんから</t>
  </si>
  <si>
    <t>センミツとマンカラ</t>
  </si>
  <si>
    <t>そうまのいえのあかさや</t>
  </si>
  <si>
    <t>ソントク</t>
  </si>
  <si>
    <t>たいしょうじゅうにねんのしんさい</t>
  </si>
  <si>
    <t>たいしょうろくねんのおおつなみ（一）ふしぎなまつのき</t>
  </si>
  <si>
    <t>たいしょうろくねんのおおつなみ（二）かみさまのこえ</t>
  </si>
  <si>
    <t>たいしょうろくねんのおおつなみ（三）きのうえのへび</t>
  </si>
  <si>
    <t>たいしょうろくねんのおおつなみ（四）つなみからまもったちんしゅさま</t>
  </si>
  <si>
    <t>たかなしのだんな</t>
  </si>
  <si>
    <t>たちふどうとすわりふどう</t>
  </si>
  <si>
    <t>だんなのやま</t>
  </si>
  <si>
    <t>つううんまるとたかせふね</t>
  </si>
  <si>
    <t>つちにかえったほとけさま</t>
  </si>
  <si>
    <t>とうきょうずもう</t>
  </si>
  <si>
    <t>どうろのまんなにばくだんおっこった</t>
  </si>
  <si>
    <t>とくべえさんち</t>
  </si>
  <si>
    <t>とったかみたかなくなりました</t>
  </si>
  <si>
    <t>とったかみたかなくなりました</t>
  </si>
  <si>
    <t>となりきんじょがいっけんのいえ</t>
  </si>
  <si>
    <t>なかざとめえざ</t>
  </si>
  <si>
    <t>ながれかんじょう</t>
  </si>
  <si>
    <t>ながれだしたかんおけ</t>
  </si>
  <si>
    <t>なっぱにへ</t>
  </si>
  <si>
    <t>ひっこしねんぶつ</t>
  </si>
  <si>
    <t>へびのひっこし</t>
  </si>
  <si>
    <t>へびのめだまにてえつっこんだ</t>
  </si>
  <si>
    <t>べんてんさまのおんがえし</t>
  </si>
  <si>
    <t>まあち</t>
  </si>
  <si>
    <t>まいごろ</t>
  </si>
  <si>
    <t>まつりのちょうちんでひとなみ</t>
  </si>
  <si>
    <t>まんさん</t>
  </si>
  <si>
    <t>みずばんごろし</t>
  </si>
  <si>
    <t>むかしのりょうしはいかくちょう</t>
  </si>
  <si>
    <t>ゆかんだる・ながれかんじょう</t>
  </si>
  <si>
    <t>ゆをみずにする</t>
  </si>
  <si>
    <t>れいこんこのよにとどまりて</t>
  </si>
  <si>
    <t>やくさまでら</t>
  </si>
  <si>
    <t>あかいとりい</t>
  </si>
  <si>
    <t>浅草に行く
（一）浅草はいつでもマーチ</t>
  </si>
  <si>
    <t>浅草に行く
（三）エレベーターはおまけ</t>
  </si>
  <si>
    <t>浅草に行く
（二）下駄をぬぐ</t>
  </si>
  <si>
    <t>あねがさきじんじゃ</t>
  </si>
  <si>
    <t>いいゆだ</t>
  </si>
  <si>
    <t>C３８８／U８４／１</t>
  </si>
  <si>
    <t>いずみのかみ</t>
  </si>
  <si>
    <t>いずみのかみのじねつ</t>
  </si>
  <si>
    <t>いちねんをはつかで
くらすいいおとこ</t>
  </si>
  <si>
    <t>いつついりのかい</t>
  </si>
  <si>
    <t>うみのぼうれい　にわ　そのいち　みょうじんさまのたたり</t>
  </si>
  <si>
    <t>C388/A47/5</t>
  </si>
  <si>
    <t>うみのぼうれい　にわ　そのに　こどものたましいがさそう</t>
  </si>
  <si>
    <t>うみぼうず</t>
  </si>
  <si>
    <t>当代島</t>
  </si>
  <si>
    <t>うらやすのかいさんぶつぎょうしょうそうまけのあかざや</t>
  </si>
  <si>
    <t>えこういんのザアー、ザアー</t>
  </si>
  <si>
    <t>えのもとちゅうはちいずみのかみ</t>
  </si>
  <si>
    <t>当代島（地名）</t>
  </si>
  <si>
    <t>大川端の公園</t>
  </si>
  <si>
    <t>おおせきのきつね</t>
  </si>
  <si>
    <t>オオマトイ
（一）力震え</t>
  </si>
  <si>
    <t>おおまといとななくま</t>
  </si>
  <si>
    <t>おおまといのちからふるい</t>
  </si>
  <si>
    <t>おくまんさまのぬし</t>
  </si>
  <si>
    <t>おくりおくられよがあける</t>
  </si>
  <si>
    <t>おさんさま</t>
  </si>
  <si>
    <t>御滝山金蔵寺</t>
  </si>
  <si>
    <t>おたきさんこんぞうじ</t>
  </si>
  <si>
    <t>おつな</t>
  </si>
  <si>
    <t>おっぱめろ</t>
  </si>
  <si>
    <t>御台場の泥かつぎ</t>
  </si>
  <si>
    <t>おでいばのどろかつぎ</t>
  </si>
  <si>
    <t>おなつきつね</t>
  </si>
  <si>
    <t>かけじのどうりゅうさま</t>
  </si>
  <si>
    <t>かしなぁこ</t>
  </si>
  <si>
    <t>かっかっかっかっ…めのこん出た</t>
  </si>
  <si>
    <t>かっかっかっかっ…めのこんでた</t>
  </si>
  <si>
    <t>カッパ</t>
  </si>
  <si>
    <t>かっぱ</t>
  </si>
  <si>
    <t>かっぱっけ</t>
  </si>
  <si>
    <t>かっぱっけい</t>
  </si>
  <si>
    <t>かなしばり</t>
  </si>
  <si>
    <t>かまのしたみてろ</t>
  </si>
  <si>
    <t>かみごのきつね</t>
  </si>
  <si>
    <t>かみさまがのりうつった</t>
  </si>
  <si>
    <t>がんかま</t>
  </si>
  <si>
    <t>ガンガマ</t>
  </si>
  <si>
    <t>がんがま</t>
  </si>
  <si>
    <t>がんがんいわ</t>
  </si>
  <si>
    <t>キタノホシほか</t>
  </si>
  <si>
    <t>きたのほしほか</t>
  </si>
  <si>
    <t>きつねつき</t>
  </si>
  <si>
    <t>きつねのおれい</t>
  </si>
  <si>
    <t>狐のはなし　その一　狐の恩返し</t>
  </si>
  <si>
    <t>きつねのはなし　そのいち　きつねのおんがえし</t>
  </si>
  <si>
    <t>千秋社</t>
  </si>
  <si>
    <t>C388/A47/5</t>
  </si>
  <si>
    <t>狐のはなし　その三　背負い籠が重い</t>
  </si>
  <si>
    <t>きつねのはなし　そのさん　せおいかごがおもい</t>
  </si>
  <si>
    <t>狐のはなし　その二　にせの大黒様</t>
  </si>
  <si>
    <t>きつねのはなし　そのに　にせのだいこくさま</t>
  </si>
  <si>
    <t>きつねのよめとり</t>
  </si>
  <si>
    <t>鬼面かぶって、さったの苦しみ</t>
  </si>
  <si>
    <t>きめんかぶって、さったくるしみ</t>
  </si>
  <si>
    <t>きゅうすけいなりのきつね</t>
  </si>
  <si>
    <t>きゅうべえのきてんがん</t>
  </si>
  <si>
    <t>キンタジイのさしいし</t>
  </si>
  <si>
    <t>きんべえをくう</t>
  </si>
  <si>
    <t>きんべぐい</t>
  </si>
  <si>
    <t>くいくらべ</t>
  </si>
  <si>
    <t>くびきりじぞう</t>
  </si>
  <si>
    <t>船圦川</t>
  </si>
  <si>
    <t>けぞういんのむじな</t>
  </si>
  <si>
    <t>こうしんさま</t>
  </si>
  <si>
    <t>こちねい</t>
  </si>
  <si>
    <t>こめのめしのべんとう</t>
  </si>
  <si>
    <t>ごろうさんのくよう</t>
  </si>
  <si>
    <t>こんごうじょうのしみず</t>
  </si>
  <si>
    <t>賽銭箱あけて「ななや」から出した</t>
  </si>
  <si>
    <t>さいせんばこあけて「ななや」からだした</t>
  </si>
  <si>
    <t>浦安（地名）、海楽園</t>
  </si>
  <si>
    <t>浦安、富岡、堀江、向島、猫実（地名）</t>
  </si>
  <si>
    <t>さんぎじん</t>
  </si>
  <si>
    <t>さんこうさま</t>
  </si>
  <si>
    <t>さんずのかわのわたしちん</t>
  </si>
  <si>
    <t>爺おめえの名は？</t>
  </si>
  <si>
    <t>じいおめえのなは？</t>
  </si>
  <si>
    <t>浦安（地名）</t>
  </si>
  <si>
    <t>ししゃからのたのみ</t>
  </si>
  <si>
    <t>じぞうさまがついた</t>
  </si>
  <si>
    <t>しのしらせ</t>
  </si>
  <si>
    <t>じひじぞうのごりやく</t>
  </si>
  <si>
    <t>しものようじん</t>
  </si>
  <si>
    <t>じゅうごやのうた</t>
  </si>
  <si>
    <t>じゅうごやのつき</t>
  </si>
  <si>
    <t>じゅうにだんのはしごべえ</t>
  </si>
  <si>
    <t>じゅうにだんへえしち</t>
  </si>
  <si>
    <t>じゅえむばなし</t>
  </si>
  <si>
    <t>当代島</t>
  </si>
  <si>
    <t>しょうがでた</t>
  </si>
  <si>
    <t>しょうぎたい</t>
  </si>
  <si>
    <t>じょうはかけてばかかねだよ</t>
  </si>
  <si>
    <t>じょうは書けてば書かねだよ・・・・・・</t>
  </si>
  <si>
    <t>じょうはかけてばかかねだよ・・・・・・</t>
  </si>
  <si>
    <t>しょくげえろ</t>
  </si>
  <si>
    <t>しろぢょうちんのこうか</t>
  </si>
  <si>
    <t>しろへびのおんがえし</t>
  </si>
  <si>
    <t>しろへびをみたって</t>
  </si>
  <si>
    <t>水門こさえに行った話</t>
  </si>
  <si>
    <t>せんみつ・まんから</t>
  </si>
  <si>
    <t>せんみつとまんから</t>
  </si>
  <si>
    <t>浦安（地名）</t>
  </si>
  <si>
    <t>そんとく</t>
  </si>
  <si>
    <t>だいこくさまにばけたきつね</t>
  </si>
  <si>
    <t>当代島（地名）</t>
  </si>
  <si>
    <t>たうない</t>
  </si>
  <si>
    <t>たかじょうのあんみんぼうがい</t>
  </si>
  <si>
    <t>当代島（地名）、堀江村、猫実村、浦安村</t>
  </si>
  <si>
    <t>たくあんぶろ</t>
  </si>
  <si>
    <t>たけのこいしゃ</t>
  </si>
  <si>
    <t>たませえとたませえがぶつかった</t>
  </si>
  <si>
    <t>ちょうさんぎつね①</t>
  </si>
  <si>
    <t>ちょうさんぎつね②</t>
  </si>
  <si>
    <t>つきにばけたたぬき</t>
  </si>
  <si>
    <t>つきにばけたむじな</t>
  </si>
  <si>
    <t>てぬぐいかぶっておどったねこ</t>
  </si>
  <si>
    <t>てんにあがってかみなりになったねこ</t>
  </si>
  <si>
    <t>とくべえさんち</t>
  </si>
  <si>
    <t>トッスンおチヨ</t>
  </si>
  <si>
    <t>とっすんおちよ</t>
  </si>
  <si>
    <t>とらさんぎつね</t>
  </si>
  <si>
    <t>とんでもふぐ</t>
  </si>
  <si>
    <t>なかみちのきつね</t>
  </si>
  <si>
    <t>なわないしごと</t>
  </si>
  <si>
    <t>仁右衛門島</t>
  </si>
  <si>
    <t>にえもんじま</t>
  </si>
  <si>
    <t>にくのてんぷら</t>
  </si>
  <si>
    <t>ねこざねのこうしんさま</t>
  </si>
  <si>
    <t>ねこのおどり</t>
  </si>
  <si>
    <t>ねんきあけのなみだ</t>
  </si>
  <si>
    <t>ねんねろよぉ</t>
  </si>
  <si>
    <t>ねんねろよお</t>
  </si>
  <si>
    <t>バカッケェ</t>
  </si>
  <si>
    <t>ばかっけぇ</t>
  </si>
  <si>
    <t>博打の逃げしゃり</t>
  </si>
  <si>
    <t>ばくちのにげしゃり</t>
  </si>
  <si>
    <t>当代島（地名）</t>
  </si>
  <si>
    <t>はたけのきつね</t>
  </si>
  <si>
    <t>ばとうかんのん</t>
  </si>
  <si>
    <t>はまきちなめえのたつごろう</t>
  </si>
  <si>
    <t>はまのきつね</t>
  </si>
  <si>
    <t>C３８８／U８４／１</t>
  </si>
  <si>
    <t>ひつけのおやだま</t>
  </si>
  <si>
    <t>ひとがみたらげえろになあれ</t>
  </si>
  <si>
    <t>ひとついりのきつね</t>
  </si>
  <si>
    <t>ひのようじん</t>
  </si>
  <si>
    <t>ひばしら</t>
  </si>
  <si>
    <t>ひわたり</t>
  </si>
  <si>
    <t>ぶおとこのつら</t>
  </si>
  <si>
    <t>ふくとみいなりのきつね①</t>
  </si>
  <si>
    <t>ふくとみいなりのきつね②</t>
  </si>
  <si>
    <t>ふくとみいなりのきつね③</t>
  </si>
  <si>
    <t>C３８８／U８４／１</t>
  </si>
  <si>
    <t>ふくとみいなりのきつね④</t>
  </si>
  <si>
    <t>ふくとみいなりのきつね⑤</t>
  </si>
  <si>
    <t>ふしぎなたんじょう</t>
  </si>
  <si>
    <t>ふるいどのさわり</t>
  </si>
  <si>
    <t>へいたいのゆうれい</t>
  </si>
  <si>
    <t>へびのあわとり</t>
  </si>
  <si>
    <t>へびのおんがえし</t>
  </si>
  <si>
    <t>へびのはし</t>
  </si>
  <si>
    <t>ホウキボシ</t>
  </si>
  <si>
    <t>ほうきぼし</t>
  </si>
  <si>
    <t>ほうだいがり</t>
  </si>
  <si>
    <t>まあち</t>
  </si>
  <si>
    <t>猫実・堀江（地名）</t>
  </si>
  <si>
    <t>まーちめえ</t>
  </si>
  <si>
    <t>まいごろ</t>
  </si>
  <si>
    <t>まきぶねとまつばぶね</t>
  </si>
  <si>
    <t>まさきいなりのきつね</t>
  </si>
  <si>
    <t>まんさん</t>
  </si>
  <si>
    <t>まんじゅうのくいくらべ</t>
  </si>
  <si>
    <t>みのがめ</t>
  </si>
  <si>
    <t>みょうじんさまのたたり</t>
  </si>
  <si>
    <t>むえんぼとけ</t>
  </si>
  <si>
    <t>むじなのまねごえ</t>
  </si>
  <si>
    <t>めらぼし</t>
  </si>
  <si>
    <t>もくぞうがにとりのかい</t>
  </si>
  <si>
    <t>もちはとおびで</t>
  </si>
  <si>
    <t>もりそばのうえからつゆ</t>
  </si>
  <si>
    <t>やかんくう</t>
  </si>
  <si>
    <t>やきいものくいくらべ</t>
  </si>
  <si>
    <t>やぐのそでからのしもちくった</t>
  </si>
  <si>
    <t>当代島</t>
  </si>
  <si>
    <t>やへいのべんてんさま</t>
  </si>
  <si>
    <t>ゆうれいのえ</t>
  </si>
  <si>
    <t>ようとうむらまさ</t>
  </si>
  <si>
    <t>堀江・船堀・猫実（地名）</t>
  </si>
  <si>
    <t>ろうししたぎょみんのくよう</t>
  </si>
  <si>
    <t>千葉相互銀行</t>
  </si>
  <si>
    <t>あおりもん</t>
  </si>
  <si>
    <t>C３８８／U８４／１</t>
  </si>
  <si>
    <t>当代島</t>
  </si>
  <si>
    <t>千秋社</t>
  </si>
  <si>
    <t>C388/A47/5</t>
  </si>
  <si>
    <t>千秋社</t>
  </si>
  <si>
    <t>C３８８／U８４／１</t>
  </si>
  <si>
    <t>C３８８／U８４／１</t>
  </si>
  <si>
    <t>C３８８／U８４／１</t>
  </si>
  <si>
    <t>おサンさま</t>
  </si>
  <si>
    <t>おツナ</t>
  </si>
  <si>
    <t>オニマサ
（三）えんたつのけぶ</t>
  </si>
  <si>
    <t>カシナァコ</t>
  </si>
  <si>
    <t>当代島</t>
  </si>
  <si>
    <t>C３８８／U８４／１</t>
  </si>
  <si>
    <t>当代島</t>
  </si>
  <si>
    <t>カッパッケイ</t>
  </si>
  <si>
    <t>カミさまがのりうつった</t>
  </si>
  <si>
    <t>千秋社</t>
  </si>
  <si>
    <t>当代島</t>
  </si>
  <si>
    <t>C３８８／U８４／１</t>
  </si>
  <si>
    <t>さっつらみやがれ</t>
  </si>
  <si>
    <t>サンコウさま</t>
  </si>
  <si>
    <t>当代島</t>
  </si>
  <si>
    <t>じゅえむばなし</t>
  </si>
  <si>
    <t>C３８８／U８４／１</t>
  </si>
  <si>
    <t>C３８８／U８４／１</t>
  </si>
  <si>
    <t>当代島</t>
  </si>
  <si>
    <t>C３８８／U８４／１</t>
  </si>
  <si>
    <t>善福寺</t>
  </si>
  <si>
    <t>善福寺</t>
  </si>
  <si>
    <t>ねんねろよぉ</t>
  </si>
  <si>
    <t>ねんねろよオ</t>
  </si>
  <si>
    <t>ぶおとこのつら</t>
  </si>
  <si>
    <t>C３８８／U８４／１</t>
  </si>
  <si>
    <t>C３８８／U８４／１</t>
  </si>
  <si>
    <t>まいごろ</t>
  </si>
  <si>
    <t>C３８８／U８４／１</t>
  </si>
  <si>
    <t>C３８８／U８４／１</t>
  </si>
  <si>
    <t>C３８８／U８４／１</t>
  </si>
  <si>
    <t>ミノガメ</t>
  </si>
  <si>
    <t>メラボシ</t>
  </si>
  <si>
    <t>ヤカンクウ</t>
  </si>
  <si>
    <t>まつごのみず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</si>
</sst>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6"/>
      <name val="ＭＳ Ｐゴシック"/>
      <family val="3"/>
    </font>
    <font>
      <sz val="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20"/>
      <color indexed="8"/>
      <name val="ＭＳ Ｐゴシック"/>
      <family val="3"/>
    </font>
    <font>
      <b/>
      <sz val="16"/>
      <color indexed="8"/>
      <name val="ＭＳ Ｐゴシック"/>
      <family val="3"/>
    </font>
    <font>
      <sz val="10"/>
      <color indexed="8"/>
      <name val="ＭＳ Ｐゴシック"/>
      <family val="3"/>
    </font>
    <font>
      <b/>
      <sz val="10"/>
      <color indexed="8"/>
      <name val="ＭＳ Ｐゴシック"/>
      <family val="3"/>
    </font>
    <font>
      <u val="single"/>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20"/>
      <color theme="1"/>
      <name val="Calibri"/>
      <family val="3"/>
    </font>
    <font>
      <b/>
      <sz val="16"/>
      <color theme="1"/>
      <name val="Calibri"/>
      <family val="3"/>
    </font>
    <font>
      <sz val="10"/>
      <color theme="1"/>
      <name val="Calibri"/>
      <family val="3"/>
    </font>
    <font>
      <b/>
      <sz val="10"/>
      <color theme="1"/>
      <name val="Calibri"/>
      <family val="3"/>
    </font>
    <font>
      <sz val="11"/>
      <name val="Cambria"/>
      <family val="3"/>
    </font>
    <font>
      <sz val="11"/>
      <color theme="1"/>
      <name val="Cambria"/>
      <family val="3"/>
    </font>
    <font>
      <u val="single"/>
      <sz val="11"/>
      <color rgb="FF0070C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1">
    <xf numFmtId="0" fontId="0" fillId="0" borderId="0" xfId="0" applyFont="1" applyAlignment="1">
      <alignment vertical="center"/>
    </xf>
    <xf numFmtId="0" fontId="46"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0" fillId="0" borderId="0" xfId="0" applyFont="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0" fillId="0" borderId="0" xfId="0" applyFont="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0" xfId="0" applyFont="1" applyBorder="1" applyAlignment="1">
      <alignment horizontal="center" vertical="center"/>
    </xf>
    <xf numFmtId="0" fontId="0" fillId="0" borderId="0" xfId="0" applyFont="1" applyBorder="1" applyAlignment="1">
      <alignment vertical="center"/>
    </xf>
    <xf numFmtId="0" fontId="47" fillId="0" borderId="0" xfId="0" applyFont="1" applyBorder="1" applyAlignment="1">
      <alignment vertical="center" wrapText="1"/>
    </xf>
    <xf numFmtId="0" fontId="48" fillId="0" borderId="0" xfId="0" applyFont="1" applyBorder="1" applyAlignment="1">
      <alignment horizontal="left" vertical="center" wrapText="1"/>
    </xf>
    <xf numFmtId="0" fontId="49" fillId="0" borderId="0" xfId="0" applyFont="1" applyAlignment="1">
      <alignment horizontal="left" vertical="top" wrapText="1"/>
    </xf>
    <xf numFmtId="0" fontId="50" fillId="0" borderId="0" xfId="0" applyFont="1" applyBorder="1" applyAlignment="1">
      <alignment horizontal="left" vertical="center" wrapText="1"/>
    </xf>
    <xf numFmtId="0" fontId="50" fillId="0" borderId="0" xfId="0" applyFont="1" applyBorder="1" applyAlignment="1">
      <alignment horizontal="left" vertical="top" wrapText="1"/>
    </xf>
    <xf numFmtId="0" fontId="49" fillId="0" borderId="0" xfId="0" applyFont="1" applyAlignment="1">
      <alignment horizontal="left" vertical="center"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0" xfId="0" applyFont="1" applyAlignment="1">
      <alignment horizontal="left" vertical="center" wrapText="1"/>
    </xf>
    <xf numFmtId="0" fontId="51" fillId="33" borderId="10" xfId="0" applyFont="1" applyFill="1" applyBorder="1" applyAlignment="1">
      <alignment horizontal="center" vertical="center" wrapText="1"/>
    </xf>
    <xf numFmtId="0" fontId="53" fillId="0" borderId="10" xfId="0" applyFont="1" applyBorder="1" applyAlignment="1">
      <alignment horizontal="justify" vertical="center"/>
    </xf>
    <xf numFmtId="0" fontId="53" fillId="0" borderId="10" xfId="0" applyFont="1" applyBorder="1" applyAlignment="1">
      <alignment vertical="center"/>
    </xf>
    <xf numFmtId="0" fontId="52" fillId="0" borderId="0" xfId="0" applyFont="1" applyBorder="1" applyAlignment="1">
      <alignment vertical="center" wrapText="1"/>
    </xf>
    <xf numFmtId="0" fontId="52" fillId="0" borderId="0" xfId="0" applyFont="1" applyBorder="1" applyAlignment="1">
      <alignment vertical="center"/>
    </xf>
    <xf numFmtId="0" fontId="52" fillId="0" borderId="0" xfId="0" applyFont="1" applyBorder="1" applyAlignment="1">
      <alignment horizontal="left" vertical="top" wrapText="1"/>
    </xf>
    <xf numFmtId="0" fontId="51" fillId="0" borderId="10" xfId="0" applyFont="1" applyFill="1" applyBorder="1" applyAlignment="1">
      <alignment horizontal="left" vertical="center" wrapText="1"/>
    </xf>
    <xf numFmtId="0" fontId="51" fillId="0" borderId="10" xfId="0" applyFont="1" applyFill="1" applyBorder="1" applyAlignment="1">
      <alignment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xf>
    <xf numFmtId="0" fontId="51" fillId="33" borderId="10" xfId="0" applyFont="1" applyFill="1" applyBorder="1" applyAlignment="1">
      <alignment horizontal="left" vertical="center"/>
    </xf>
    <xf numFmtId="0" fontId="51" fillId="33" borderId="10" xfId="0" applyFont="1" applyFill="1" applyBorder="1" applyAlignment="1">
      <alignment vertical="center" wrapText="1"/>
    </xf>
    <xf numFmtId="0" fontId="51" fillId="0" borderId="10" xfId="0" applyFont="1" applyBorder="1" applyAlignment="1">
      <alignment horizontal="left" vertical="center" wrapText="1"/>
    </xf>
    <xf numFmtId="0" fontId="51" fillId="0" borderId="10" xfId="0" applyFont="1" applyBorder="1" applyAlignment="1">
      <alignment vertical="center" wrapText="1"/>
    </xf>
    <xf numFmtId="0" fontId="51" fillId="0" borderId="10" xfId="0" applyFont="1" applyBorder="1" applyAlignment="1">
      <alignment horizontal="left" vertical="center"/>
    </xf>
    <xf numFmtId="0" fontId="51" fillId="0" borderId="10" xfId="0" applyFont="1" applyFill="1" applyBorder="1" applyAlignment="1">
      <alignment horizontal="center" vertical="center"/>
    </xf>
    <xf numFmtId="0" fontId="51" fillId="34" borderId="10" xfId="0" applyFont="1" applyFill="1" applyBorder="1" applyAlignment="1">
      <alignment horizontal="center" vertical="center" wrapText="1"/>
    </xf>
    <xf numFmtId="0" fontId="51" fillId="0" borderId="10" xfId="0" applyFont="1" applyBorder="1" applyAlignment="1">
      <alignment horizontal="center" vertical="center"/>
    </xf>
    <xf numFmtId="0" fontId="51" fillId="0" borderId="10" xfId="0" applyFont="1" applyFill="1" applyBorder="1" applyAlignment="1">
      <alignment horizontal="left" vertical="center"/>
    </xf>
    <xf numFmtId="0" fontId="51" fillId="33" borderId="1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61"/>
  <sheetViews>
    <sheetView tabSelected="1" zoomScale="70" zoomScaleNormal="70" workbookViewId="0" topLeftCell="A229">
      <selection activeCell="B240" sqref="B240"/>
    </sheetView>
  </sheetViews>
  <sheetFormatPr defaultColWidth="9.140625" defaultRowHeight="15"/>
  <cols>
    <col min="1" max="2" width="34.28125" style="12" customWidth="1"/>
    <col min="3" max="3" width="28.7109375" style="30" customWidth="1"/>
    <col min="4" max="4" width="18.00390625" style="11" customWidth="1"/>
    <col min="5" max="5" width="10.7109375" style="10" customWidth="1"/>
    <col min="6" max="6" width="13.421875" style="13" customWidth="1"/>
    <col min="7" max="7" width="10.7109375" style="27" customWidth="1"/>
    <col min="8" max="8" width="25.57421875" style="11" customWidth="1"/>
    <col min="9" max="9" width="28.8515625" style="11" customWidth="1"/>
    <col min="10" max="10" width="16.57421875" style="11" customWidth="1"/>
  </cols>
  <sheetData>
    <row r="1" spans="1:8" ht="24.75" customHeight="1">
      <c r="A1" s="22" t="s">
        <v>16</v>
      </c>
      <c r="B1" s="22"/>
      <c r="C1" s="34"/>
      <c r="D1" s="22"/>
      <c r="E1" s="22"/>
      <c r="F1" s="9"/>
      <c r="G1" s="24"/>
      <c r="H1" s="12"/>
    </row>
    <row r="2" spans="1:10" s="2" customFormat="1" ht="21" customHeight="1">
      <c r="A2" s="21" t="s">
        <v>17</v>
      </c>
      <c r="B2" s="21"/>
      <c r="C2" s="35"/>
      <c r="D2" s="19"/>
      <c r="E2" s="19"/>
      <c r="F2" s="20"/>
      <c r="G2" s="25"/>
      <c r="H2" s="18"/>
      <c r="I2" s="18"/>
      <c r="J2" s="3"/>
    </row>
    <row r="3" spans="1:10" s="2" customFormat="1" ht="21" customHeight="1">
      <c r="A3" s="21" t="s">
        <v>18</v>
      </c>
      <c r="B3" s="21"/>
      <c r="C3" s="35"/>
      <c r="D3" s="19"/>
      <c r="E3" s="19"/>
      <c r="F3" s="20"/>
      <c r="G3" s="25"/>
      <c r="H3" s="18"/>
      <c r="I3" s="18"/>
      <c r="J3" s="3"/>
    </row>
    <row r="4" spans="1:10" s="2" customFormat="1" ht="21" customHeight="1">
      <c r="A4" s="21" t="s">
        <v>19</v>
      </c>
      <c r="B4" s="21"/>
      <c r="C4" s="35"/>
      <c r="D4" s="19"/>
      <c r="E4" s="19"/>
      <c r="F4" s="20"/>
      <c r="G4" s="25"/>
      <c r="H4" s="18"/>
      <c r="I4" s="18"/>
      <c r="J4" s="3"/>
    </row>
    <row r="5" spans="1:10" s="2" customFormat="1" ht="21" customHeight="1">
      <c r="A5" s="21" t="s">
        <v>20</v>
      </c>
      <c r="B5" s="21"/>
      <c r="C5" s="35"/>
      <c r="D5" s="19"/>
      <c r="E5" s="19"/>
      <c r="F5" s="20"/>
      <c r="G5" s="25"/>
      <c r="H5" s="18"/>
      <c r="I5" s="18"/>
      <c r="J5" s="3"/>
    </row>
    <row r="6" spans="1:10" s="2" customFormat="1" ht="21" customHeight="1">
      <c r="A6" s="21" t="s">
        <v>21</v>
      </c>
      <c r="B6" s="21"/>
      <c r="C6" s="35"/>
      <c r="D6" s="19"/>
      <c r="E6" s="19"/>
      <c r="F6" s="20"/>
      <c r="G6" s="25"/>
      <c r="H6" s="18"/>
      <c r="I6" s="18"/>
      <c r="J6" s="3"/>
    </row>
    <row r="7" spans="1:10" s="2" customFormat="1" ht="21" customHeight="1">
      <c r="A7" s="21" t="s">
        <v>22</v>
      </c>
      <c r="B7" s="21"/>
      <c r="C7" s="35"/>
      <c r="D7" s="19"/>
      <c r="E7" s="19"/>
      <c r="F7" s="20"/>
      <c r="G7" s="25"/>
      <c r="H7" s="18"/>
      <c r="I7" s="18"/>
      <c r="J7" s="3"/>
    </row>
    <row r="8" spans="1:10" s="2" customFormat="1" ht="21" customHeight="1">
      <c r="A8" s="21" t="s">
        <v>23</v>
      </c>
      <c r="B8" s="21"/>
      <c r="C8" s="35"/>
      <c r="D8" s="19"/>
      <c r="E8" s="19"/>
      <c r="F8" s="20"/>
      <c r="G8" s="25"/>
      <c r="H8" s="18"/>
      <c r="I8" s="18"/>
      <c r="J8" s="3"/>
    </row>
    <row r="9" spans="1:9" ht="21" customHeight="1">
      <c r="A9" s="3" t="s">
        <v>24</v>
      </c>
      <c r="B9" s="3"/>
      <c r="G9" s="26"/>
      <c r="H9" s="6"/>
      <c r="I9" s="7"/>
    </row>
    <row r="10" spans="7:9" ht="21" customHeight="1">
      <c r="G10" s="26"/>
      <c r="H10" s="16"/>
      <c r="I10" s="17"/>
    </row>
    <row r="11" spans="1:9" ht="21" customHeight="1">
      <c r="A11" s="23" t="s">
        <v>30</v>
      </c>
      <c r="B11" s="23"/>
      <c r="C11" s="36"/>
      <c r="D11" s="7"/>
      <c r="E11" s="7"/>
      <c r="F11" s="8"/>
      <c r="G11" s="26"/>
      <c r="H11" s="6"/>
      <c r="I11" s="7"/>
    </row>
    <row r="12" spans="1:9" ht="11.25" customHeight="1">
      <c r="A12" s="16"/>
      <c r="B12" s="16"/>
      <c r="C12" s="36"/>
      <c r="D12" s="15"/>
      <c r="E12" s="15"/>
      <c r="F12" s="8"/>
      <c r="G12" s="26"/>
      <c r="H12" s="14"/>
      <c r="I12" s="15"/>
    </row>
    <row r="13" spans="1:10" ht="34.5" customHeight="1">
      <c r="A13" s="5" t="s">
        <v>27</v>
      </c>
      <c r="B13" s="5" t="s">
        <v>284</v>
      </c>
      <c r="C13" s="31" t="s">
        <v>4</v>
      </c>
      <c r="D13" s="5" t="s">
        <v>0</v>
      </c>
      <c r="E13" s="4" t="s">
        <v>1</v>
      </c>
      <c r="F13" s="5" t="s">
        <v>2</v>
      </c>
      <c r="G13" s="5" t="s">
        <v>3</v>
      </c>
      <c r="H13" s="1" t="s">
        <v>15</v>
      </c>
      <c r="I13" s="5" t="s">
        <v>7</v>
      </c>
      <c r="J13" s="5" t="s">
        <v>6</v>
      </c>
    </row>
    <row r="14" spans="1:10" ht="27">
      <c r="A14" s="37" t="s">
        <v>31</v>
      </c>
      <c r="B14" s="37" t="s">
        <v>285</v>
      </c>
      <c r="C14" s="32" t="str">
        <f>HYPERLINK("https://www.library.pref.chiba.lg.jp/licsxp-iopac/WOpacMsgNewListToTifTilDetailAction.do?tilcod=1000000773929","房総の民話")</f>
        <v>房総の民話</v>
      </c>
      <c r="D14" s="37" t="s">
        <v>581</v>
      </c>
      <c r="E14" s="29" t="s">
        <v>283</v>
      </c>
      <c r="F14" s="29" t="s">
        <v>286</v>
      </c>
      <c r="G14" s="37" t="s">
        <v>32</v>
      </c>
      <c r="H14" s="37" t="s">
        <v>33</v>
      </c>
      <c r="I14" s="38" t="s">
        <v>34</v>
      </c>
      <c r="J14" s="29" t="s">
        <v>35</v>
      </c>
    </row>
    <row r="15" spans="1:10" ht="21">
      <c r="A15" s="39" t="s">
        <v>28</v>
      </c>
      <c r="B15" s="39" t="s">
        <v>287</v>
      </c>
      <c r="C15" s="33" t="str">
        <f>HYPERLINK("https://www.library.pref.chiba.lg.jp/licsxp-iopac/WOpacMsgNewListToTifTilDetailAction.do?tilcod=1000000855686","千葉の伝説")</f>
        <v>千葉の伝説</v>
      </c>
      <c r="D15" s="39" t="s">
        <v>8</v>
      </c>
      <c r="E15" s="40">
        <v>1981</v>
      </c>
      <c r="F15" s="31" t="s">
        <v>9</v>
      </c>
      <c r="G15" s="41" t="s">
        <v>5</v>
      </c>
      <c r="H15" s="39" t="s">
        <v>10</v>
      </c>
      <c r="I15" s="42" t="s">
        <v>11</v>
      </c>
      <c r="J15" s="29" t="s">
        <v>35</v>
      </c>
    </row>
    <row r="16" spans="1:10" ht="27">
      <c r="A16" s="43" t="s">
        <v>36</v>
      </c>
      <c r="B16" s="43" t="s">
        <v>379</v>
      </c>
      <c r="C16" s="32" t="str">
        <f>HYPERLINK("https://www.library.pref.chiba.lg.jp/licsxp-iopac/WOpacMsgNewListToTifTilDetailAction.do?tilcod=1000000579251","謎のなんじゃもんじゃ　千葉の民話")</f>
        <v>謎のなんじゃもんじゃ　千葉の民話</v>
      </c>
      <c r="D16" s="37" t="s">
        <v>37</v>
      </c>
      <c r="E16" s="29">
        <v>1996</v>
      </c>
      <c r="F16" s="29" t="s">
        <v>38</v>
      </c>
      <c r="G16" s="37" t="s">
        <v>39</v>
      </c>
      <c r="H16" s="37" t="s">
        <v>40</v>
      </c>
      <c r="I16" s="44" t="s">
        <v>41</v>
      </c>
      <c r="J16" s="28" t="s">
        <v>41</v>
      </c>
    </row>
    <row r="17" spans="1:10" ht="27">
      <c r="A17" s="37" t="s">
        <v>582</v>
      </c>
      <c r="B17" s="37" t="s">
        <v>288</v>
      </c>
      <c r="C17" s="32" t="str">
        <f>HYPERLINK("https://www.library.pref.chiba.lg.jp/licsxp-iopac/WOpacMsgNewListToTifTilDetailAction.do?tilcod=1000000940101","浦安の昔ばなし　続")</f>
        <v>浦安の昔ばなし　続</v>
      </c>
      <c r="D17" s="37" t="s">
        <v>12</v>
      </c>
      <c r="E17" s="29">
        <v>1985</v>
      </c>
      <c r="F17" s="29" t="s">
        <v>289</v>
      </c>
      <c r="G17" s="37" t="s">
        <v>42</v>
      </c>
      <c r="H17" s="37" t="s">
        <v>43</v>
      </c>
      <c r="I17" s="38"/>
      <c r="J17" s="29"/>
    </row>
    <row r="18" spans="1:10" ht="21">
      <c r="A18" s="43" t="s">
        <v>44</v>
      </c>
      <c r="B18" s="43" t="s">
        <v>380</v>
      </c>
      <c r="C18" s="32" t="str">
        <f aca="true" t="shared" si="0" ref="C18:C23">HYPERLINK("https://www.library.pref.chiba.lg.jp/licsxp-iopac/WOpacMsgNewListToTifTilDetailAction.do?tilcod=1000000901667","浦安の世間話")</f>
        <v>浦安の世間話</v>
      </c>
      <c r="D18" s="45" t="s">
        <v>45</v>
      </c>
      <c r="E18" s="46">
        <v>1992</v>
      </c>
      <c r="F18" s="28" t="s">
        <v>46</v>
      </c>
      <c r="G18" s="45" t="s">
        <v>47</v>
      </c>
      <c r="H18" s="45" t="s">
        <v>43</v>
      </c>
      <c r="I18" s="44"/>
      <c r="J18" s="47"/>
    </row>
    <row r="19" spans="1:10" ht="27">
      <c r="A19" s="43" t="s">
        <v>381</v>
      </c>
      <c r="B19" s="43" t="s">
        <v>290</v>
      </c>
      <c r="C19" s="32" t="str">
        <f t="shared" si="0"/>
        <v>浦安の世間話</v>
      </c>
      <c r="D19" s="45" t="s">
        <v>45</v>
      </c>
      <c r="E19" s="46">
        <v>1992</v>
      </c>
      <c r="F19" s="28" t="s">
        <v>46</v>
      </c>
      <c r="G19" s="45" t="s">
        <v>47</v>
      </c>
      <c r="H19" s="45" t="s">
        <v>43</v>
      </c>
      <c r="I19" s="44"/>
      <c r="J19" s="47"/>
    </row>
    <row r="20" spans="1:10" ht="27">
      <c r="A20" s="43" t="s">
        <v>382</v>
      </c>
      <c r="B20" s="43" t="s">
        <v>291</v>
      </c>
      <c r="C20" s="32" t="str">
        <f t="shared" si="0"/>
        <v>浦安の世間話</v>
      </c>
      <c r="D20" s="45" t="s">
        <v>45</v>
      </c>
      <c r="E20" s="46">
        <v>1992</v>
      </c>
      <c r="F20" s="28" t="s">
        <v>46</v>
      </c>
      <c r="G20" s="45" t="s">
        <v>47</v>
      </c>
      <c r="H20" s="45" t="s">
        <v>43</v>
      </c>
      <c r="I20" s="44"/>
      <c r="J20" s="47"/>
    </row>
    <row r="21" spans="1:10" ht="27">
      <c r="A21" s="43" t="s">
        <v>383</v>
      </c>
      <c r="B21" s="43" t="s">
        <v>292</v>
      </c>
      <c r="C21" s="32" t="str">
        <f t="shared" si="0"/>
        <v>浦安の世間話</v>
      </c>
      <c r="D21" s="45" t="s">
        <v>45</v>
      </c>
      <c r="E21" s="46">
        <v>1992</v>
      </c>
      <c r="F21" s="28" t="s">
        <v>46</v>
      </c>
      <c r="G21" s="45" t="s">
        <v>47</v>
      </c>
      <c r="H21" s="45" t="s">
        <v>43</v>
      </c>
      <c r="I21" s="44"/>
      <c r="J21" s="47"/>
    </row>
    <row r="22" spans="1:10" ht="21">
      <c r="A22" s="43" t="s">
        <v>48</v>
      </c>
      <c r="B22" s="43" t="s">
        <v>384</v>
      </c>
      <c r="C22" s="32" t="str">
        <f t="shared" si="0"/>
        <v>浦安の世間話</v>
      </c>
      <c r="D22" s="45" t="s">
        <v>45</v>
      </c>
      <c r="E22" s="46">
        <v>1992</v>
      </c>
      <c r="F22" s="28" t="s">
        <v>46</v>
      </c>
      <c r="G22" s="45" t="s">
        <v>47</v>
      </c>
      <c r="H22" s="45" t="s">
        <v>43</v>
      </c>
      <c r="I22" s="44"/>
      <c r="J22" s="47"/>
    </row>
    <row r="23" spans="1:10" ht="21">
      <c r="A23" s="43" t="s">
        <v>49</v>
      </c>
      <c r="B23" s="43" t="s">
        <v>385</v>
      </c>
      <c r="C23" s="32" t="str">
        <f t="shared" si="0"/>
        <v>浦安の世間話</v>
      </c>
      <c r="D23" s="45" t="s">
        <v>45</v>
      </c>
      <c r="E23" s="46">
        <v>1992</v>
      </c>
      <c r="F23" s="28" t="s">
        <v>46</v>
      </c>
      <c r="G23" s="45" t="s">
        <v>47</v>
      </c>
      <c r="H23" s="45" t="s">
        <v>43</v>
      </c>
      <c r="I23" s="44" t="s">
        <v>50</v>
      </c>
      <c r="J23" s="48"/>
    </row>
    <row r="24" spans="1:10" ht="27">
      <c r="A24" s="37" t="s">
        <v>49</v>
      </c>
      <c r="B24" s="37" t="s">
        <v>385</v>
      </c>
      <c r="C24" s="32" t="str">
        <f>HYPERLINK("https://www.library.pref.chiba.lg.jp/licsxp-iopac/WOpacMsgNewListToTifTilDetailAction.do?tilcod=1000000916911","浦安の昔ばなし")</f>
        <v>浦安の昔ばなし</v>
      </c>
      <c r="D24" s="37" t="s">
        <v>51</v>
      </c>
      <c r="E24" s="28">
        <v>1984</v>
      </c>
      <c r="F24" s="29" t="s">
        <v>583</v>
      </c>
      <c r="G24" s="37" t="s">
        <v>42</v>
      </c>
      <c r="H24" s="37" t="s">
        <v>584</v>
      </c>
      <c r="I24" s="38" t="s">
        <v>54</v>
      </c>
      <c r="J24" s="29"/>
    </row>
    <row r="25" spans="1:10" ht="27">
      <c r="A25" s="43" t="s">
        <v>55</v>
      </c>
      <c r="B25" s="43" t="s">
        <v>293</v>
      </c>
      <c r="C25" s="32" t="str">
        <f>HYPERLINK("https://www.library.pref.chiba.lg.jp/licsxp-iopac/WOpacMsgNewListToTifTilDetailAction.do?tilcod=1000000901667","浦安の世間話")</f>
        <v>浦安の世間話</v>
      </c>
      <c r="D25" s="45" t="s">
        <v>45</v>
      </c>
      <c r="E25" s="46">
        <v>1992</v>
      </c>
      <c r="F25" s="28" t="s">
        <v>46</v>
      </c>
      <c r="G25" s="45" t="s">
        <v>47</v>
      </c>
      <c r="H25" s="45" t="s">
        <v>43</v>
      </c>
      <c r="I25" s="44"/>
      <c r="J25" s="47"/>
    </row>
    <row r="26" spans="1:10" ht="27">
      <c r="A26" s="43" t="s">
        <v>56</v>
      </c>
      <c r="B26" s="43" t="s">
        <v>294</v>
      </c>
      <c r="C26" s="32" t="str">
        <f>HYPERLINK("https://www.library.pref.chiba.lg.jp/licsxp-iopac/WOpacMsgNewListToTifTilDetailAction.do?tilcod=1000000901667","浦安の世間話")</f>
        <v>浦安の世間話</v>
      </c>
      <c r="D26" s="45" t="s">
        <v>45</v>
      </c>
      <c r="E26" s="46">
        <v>1992</v>
      </c>
      <c r="F26" s="28" t="s">
        <v>46</v>
      </c>
      <c r="G26" s="45" t="s">
        <v>47</v>
      </c>
      <c r="H26" s="45" t="s">
        <v>43</v>
      </c>
      <c r="I26" s="44" t="s">
        <v>57</v>
      </c>
      <c r="J26" s="47"/>
    </row>
    <row r="27" spans="1:10" ht="27">
      <c r="A27" s="43" t="s">
        <v>58</v>
      </c>
      <c r="B27" s="43" t="s">
        <v>295</v>
      </c>
      <c r="C27" s="32" t="str">
        <f>HYPERLINK("https://www.library.pref.chiba.lg.jp/licsxp-iopac/WOpacMsgNewListToTifTilDetailAction.do?tilcod=1000000901667","浦安の世間話")</f>
        <v>浦安の世間話</v>
      </c>
      <c r="D27" s="45" t="s">
        <v>45</v>
      </c>
      <c r="E27" s="46">
        <v>1992</v>
      </c>
      <c r="F27" s="28" t="s">
        <v>46</v>
      </c>
      <c r="G27" s="45" t="s">
        <v>47</v>
      </c>
      <c r="H27" s="45" t="s">
        <v>43</v>
      </c>
      <c r="I27" s="44"/>
      <c r="J27" s="47"/>
    </row>
    <row r="28" spans="1:10" ht="27">
      <c r="A28" s="43" t="s">
        <v>296</v>
      </c>
      <c r="B28" s="43" t="s">
        <v>297</v>
      </c>
      <c r="C28" s="32" t="str">
        <f>HYPERLINK("https://www.library.pref.chiba.lg.jp/licsxp-iopac/WOpacMsgNewListToTifTilDetailAction.do?tilcod=1000000901667","浦安の世間話")</f>
        <v>浦安の世間話</v>
      </c>
      <c r="D28" s="45" t="s">
        <v>45</v>
      </c>
      <c r="E28" s="46">
        <v>1992</v>
      </c>
      <c r="F28" s="28" t="s">
        <v>46</v>
      </c>
      <c r="G28" s="45" t="s">
        <v>47</v>
      </c>
      <c r="H28" s="45" t="s">
        <v>43</v>
      </c>
      <c r="I28" s="44"/>
      <c r="J28" s="47"/>
    </row>
    <row r="29" spans="1:10" ht="27">
      <c r="A29" s="37" t="s">
        <v>59</v>
      </c>
      <c r="B29" s="37" t="s">
        <v>387</v>
      </c>
      <c r="C29" s="32" t="str">
        <f>HYPERLINK("https://www.library.pref.chiba.lg.jp/licsxp-iopac/WOpacMsgNewListToTifTilDetailAction.do?tilcod=1000000940101","浦安の昔ばなし　続")</f>
        <v>浦安の昔ばなし　続</v>
      </c>
      <c r="D29" s="37" t="s">
        <v>12</v>
      </c>
      <c r="E29" s="29">
        <v>1985</v>
      </c>
      <c r="F29" s="29" t="s">
        <v>60</v>
      </c>
      <c r="G29" s="37" t="s">
        <v>42</v>
      </c>
      <c r="H29" s="37" t="s">
        <v>43</v>
      </c>
      <c r="I29" s="38" t="s">
        <v>61</v>
      </c>
      <c r="J29" s="29"/>
    </row>
    <row r="30" spans="1:10" ht="27">
      <c r="A30" s="37" t="s">
        <v>62</v>
      </c>
      <c r="B30" s="37" t="s">
        <v>388</v>
      </c>
      <c r="C30" s="32" t="str">
        <f>HYPERLINK("https://www.library.pref.chiba.lg.jp/licsxp-iopac/WOpacMsgNewListToTifTilDetailAction.do?tilcod=1000000940101","浦安の昔ばなし　続")</f>
        <v>浦安の昔ばなし　続</v>
      </c>
      <c r="D30" s="37" t="s">
        <v>12</v>
      </c>
      <c r="E30" s="29">
        <v>1985</v>
      </c>
      <c r="F30" s="29" t="s">
        <v>60</v>
      </c>
      <c r="G30" s="37" t="s">
        <v>42</v>
      </c>
      <c r="H30" s="37" t="s">
        <v>43</v>
      </c>
      <c r="I30" s="38"/>
      <c r="J30" s="29"/>
    </row>
    <row r="31" spans="1:10" ht="42">
      <c r="A31" s="37" t="s">
        <v>63</v>
      </c>
      <c r="B31" s="37" t="s">
        <v>389</v>
      </c>
      <c r="C31" s="32" t="str">
        <f>HYPERLINK("https://www.library.pref.chiba.lg.jp/licsxp-iopac/WOpacMsgNewListToTifTilDetailAction.do?tilcod=1000000940101","浦安の昔ばなし　続")</f>
        <v>浦安の昔ばなし　続</v>
      </c>
      <c r="D31" s="37" t="s">
        <v>12</v>
      </c>
      <c r="E31" s="29">
        <v>1985</v>
      </c>
      <c r="F31" s="29" t="s">
        <v>60</v>
      </c>
      <c r="G31" s="37" t="s">
        <v>42</v>
      </c>
      <c r="H31" s="37" t="s">
        <v>43</v>
      </c>
      <c r="I31" s="38"/>
      <c r="J31" s="29"/>
    </row>
    <row r="32" spans="1:10" ht="27">
      <c r="A32" s="43" t="s">
        <v>64</v>
      </c>
      <c r="B32" s="43" t="s">
        <v>390</v>
      </c>
      <c r="C32" s="32" t="str">
        <f>HYPERLINK("https://www.library.pref.chiba.lg.jp/licsxp-iopac/WOpacMsgNewListToTifTilDetailAction.do?tilcod=1000000916911","浦安の昔ばなし")</f>
        <v>浦安の昔ばなし</v>
      </c>
      <c r="D32" s="43" t="s">
        <v>51</v>
      </c>
      <c r="E32" s="28">
        <v>1984</v>
      </c>
      <c r="F32" s="28" t="s">
        <v>52</v>
      </c>
      <c r="G32" s="43" t="s">
        <v>42</v>
      </c>
      <c r="H32" s="43" t="s">
        <v>65</v>
      </c>
      <c r="I32" s="44"/>
      <c r="J32" s="28"/>
    </row>
    <row r="33" spans="1:10" ht="42">
      <c r="A33" s="43" t="s">
        <v>66</v>
      </c>
      <c r="B33" s="43" t="s">
        <v>391</v>
      </c>
      <c r="C33" s="32" t="str">
        <f>HYPERLINK("https://www.library.pref.chiba.lg.jp/licsxp-iopac/WOpacMsgNewListToTifTilDetailAction.do?tilcod=1000000886364","房総・民話撰")</f>
        <v>房総・民話撰</v>
      </c>
      <c r="D33" s="43" t="s">
        <v>585</v>
      </c>
      <c r="E33" s="48">
        <v>1991</v>
      </c>
      <c r="F33" s="28" t="s">
        <v>586</v>
      </c>
      <c r="G33" s="43" t="s">
        <v>67</v>
      </c>
      <c r="H33" s="45" t="s">
        <v>12</v>
      </c>
      <c r="I33" s="38"/>
      <c r="J33" s="48"/>
    </row>
    <row r="34" spans="1:10" ht="42">
      <c r="A34" s="43" t="s">
        <v>68</v>
      </c>
      <c r="B34" s="43" t="s">
        <v>393</v>
      </c>
      <c r="C34" s="32" t="str">
        <f>HYPERLINK("https://www.library.pref.chiba.lg.jp/licsxp-iopac/WOpacMsgNewListToTifTilDetailAction.do?tilcod=1000000886364","房総・民話撰")</f>
        <v>房総・民話撰</v>
      </c>
      <c r="D34" s="43" t="s">
        <v>587</v>
      </c>
      <c r="E34" s="48">
        <v>1991</v>
      </c>
      <c r="F34" s="28" t="s">
        <v>586</v>
      </c>
      <c r="G34" s="43" t="s">
        <v>67</v>
      </c>
      <c r="H34" s="45" t="s">
        <v>12</v>
      </c>
      <c r="I34" s="38"/>
      <c r="J34" s="48"/>
    </row>
    <row r="35" spans="1:10" ht="21">
      <c r="A35" s="43" t="s">
        <v>69</v>
      </c>
      <c r="B35" s="43" t="s">
        <v>394</v>
      </c>
      <c r="C35" s="32" t="str">
        <f>HYPERLINK("https://www.library.pref.chiba.lg.jp/licsxp-iopac/WOpacMsgNewListToTifTilDetailAction.do?tilcod=1000000901667","浦安の世間話")</f>
        <v>浦安の世間話</v>
      </c>
      <c r="D35" s="45" t="s">
        <v>45</v>
      </c>
      <c r="E35" s="46">
        <v>1992</v>
      </c>
      <c r="F35" s="28" t="s">
        <v>46</v>
      </c>
      <c r="G35" s="45" t="s">
        <v>47</v>
      </c>
      <c r="H35" s="45" t="s">
        <v>43</v>
      </c>
      <c r="I35" s="44"/>
      <c r="J35" s="48"/>
    </row>
    <row r="36" spans="1:10" ht="27">
      <c r="A36" s="43" t="s">
        <v>69</v>
      </c>
      <c r="B36" s="43" t="s">
        <v>394</v>
      </c>
      <c r="C36" s="32" t="str">
        <f>HYPERLINK("https://www.library.pref.chiba.lg.jp/licsxp-iopac/WOpacMsgNewListToTifTilDetailAction.do?tilcod=1000000916911","浦安の昔ばなし")</f>
        <v>浦安の昔ばなし</v>
      </c>
      <c r="D36" s="43" t="s">
        <v>51</v>
      </c>
      <c r="E36" s="28">
        <v>1984</v>
      </c>
      <c r="F36" s="28" t="s">
        <v>588</v>
      </c>
      <c r="G36" s="43" t="s">
        <v>42</v>
      </c>
      <c r="H36" s="43" t="s">
        <v>65</v>
      </c>
      <c r="I36" s="44"/>
      <c r="J36" s="28"/>
    </row>
    <row r="37" spans="1:10" ht="27">
      <c r="A37" s="43" t="s">
        <v>69</v>
      </c>
      <c r="B37" s="43" t="s">
        <v>394</v>
      </c>
      <c r="C37" s="32" t="str">
        <f>HYPERLINK("https://www.library.pref.chiba.lg.jp/licsxp-iopac/WOpacMsgNewListToTifTilDetailAction.do?tilcod=1000000916911","浦安の昔ばなし")</f>
        <v>浦安の昔ばなし</v>
      </c>
      <c r="D37" s="43" t="s">
        <v>51</v>
      </c>
      <c r="E37" s="28">
        <v>1984</v>
      </c>
      <c r="F37" s="28" t="s">
        <v>588</v>
      </c>
      <c r="G37" s="43" t="s">
        <v>42</v>
      </c>
      <c r="H37" s="43" t="s">
        <v>575</v>
      </c>
      <c r="I37" s="44"/>
      <c r="J37" s="28"/>
    </row>
    <row r="38" spans="1:10" ht="42">
      <c r="A38" s="37" t="s">
        <v>70</v>
      </c>
      <c r="B38" s="37" t="s">
        <v>396</v>
      </c>
      <c r="C38" s="32" t="str">
        <f>HYPERLINK("https://www.library.pref.chiba.lg.jp/licsxp-iopac/WOpacMsgNewListToTifTilDetailAction.do?tilcod=1000000244875","千葉県妖怪奇異史談")</f>
        <v>千葉県妖怪奇異史談</v>
      </c>
      <c r="D38" s="37" t="s">
        <v>71</v>
      </c>
      <c r="E38" s="29">
        <v>1997</v>
      </c>
      <c r="F38" s="29" t="s">
        <v>72</v>
      </c>
      <c r="G38" s="43" t="s">
        <v>73</v>
      </c>
      <c r="H38" s="37" t="s">
        <v>74</v>
      </c>
      <c r="I38" s="44" t="s">
        <v>75</v>
      </c>
      <c r="J38" s="29"/>
    </row>
    <row r="39" spans="1:10" ht="21">
      <c r="A39" s="43" t="s">
        <v>76</v>
      </c>
      <c r="B39" s="43" t="s">
        <v>397</v>
      </c>
      <c r="C39" s="32" t="str">
        <f>HYPERLINK("https://www.library.pref.chiba.lg.jp/licsxp-iopac/WOpacMsgNewListToTifTilDetailAction.do?tilcod=1000000901667","浦安の世間話")</f>
        <v>浦安の世間話</v>
      </c>
      <c r="D39" s="45" t="s">
        <v>45</v>
      </c>
      <c r="E39" s="46">
        <v>1992</v>
      </c>
      <c r="F39" s="28" t="s">
        <v>46</v>
      </c>
      <c r="G39" s="45" t="s">
        <v>47</v>
      </c>
      <c r="H39" s="45" t="s">
        <v>43</v>
      </c>
      <c r="I39" s="44" t="s">
        <v>77</v>
      </c>
      <c r="J39" s="48"/>
    </row>
    <row r="40" spans="1:10" ht="21">
      <c r="A40" s="43" t="s">
        <v>78</v>
      </c>
      <c r="B40" s="43" t="s">
        <v>398</v>
      </c>
      <c r="C40" s="32" t="str">
        <f>HYPERLINK("https://www.library.pref.chiba.lg.jp/licsxp-iopac/WOpacMsgNewListToTifTilDetailAction.do?tilcod=1000000901667","浦安の世間話")</f>
        <v>浦安の世間話</v>
      </c>
      <c r="D40" s="45" t="s">
        <v>45</v>
      </c>
      <c r="E40" s="46">
        <v>1992</v>
      </c>
      <c r="F40" s="28" t="s">
        <v>46</v>
      </c>
      <c r="G40" s="45" t="s">
        <v>47</v>
      </c>
      <c r="H40" s="45" t="s">
        <v>43</v>
      </c>
      <c r="I40" s="44"/>
      <c r="J40" s="47"/>
    </row>
    <row r="41" spans="1:10" ht="27">
      <c r="A41" s="37" t="s">
        <v>79</v>
      </c>
      <c r="B41" s="37" t="s">
        <v>298</v>
      </c>
      <c r="C41" s="32" t="str">
        <f aca="true" t="shared" si="1" ref="C41:C46">HYPERLINK("https://www.library.pref.chiba.lg.jp/licsxp-iopac/WOpacMsgNewListToTifTilDetailAction.do?tilcod=1000000940101","浦安の昔ばなし　続")</f>
        <v>浦安の昔ばなし　続</v>
      </c>
      <c r="D41" s="37" t="s">
        <v>12</v>
      </c>
      <c r="E41" s="29">
        <v>1985</v>
      </c>
      <c r="F41" s="29" t="s">
        <v>60</v>
      </c>
      <c r="G41" s="37" t="s">
        <v>42</v>
      </c>
      <c r="H41" s="37" t="s">
        <v>43</v>
      </c>
      <c r="I41" s="38" t="s">
        <v>104</v>
      </c>
      <c r="J41" s="29"/>
    </row>
    <row r="42" spans="1:10" ht="27">
      <c r="A42" s="37" t="s">
        <v>80</v>
      </c>
      <c r="B42" s="37" t="s">
        <v>299</v>
      </c>
      <c r="C42" s="32" t="str">
        <f t="shared" si="1"/>
        <v>浦安の昔ばなし　続</v>
      </c>
      <c r="D42" s="37" t="s">
        <v>12</v>
      </c>
      <c r="E42" s="29">
        <v>1985</v>
      </c>
      <c r="F42" s="29" t="s">
        <v>60</v>
      </c>
      <c r="G42" s="37" t="s">
        <v>42</v>
      </c>
      <c r="H42" s="37" t="s">
        <v>43</v>
      </c>
      <c r="I42" s="38" t="s">
        <v>399</v>
      </c>
      <c r="J42" s="29"/>
    </row>
    <row r="43" spans="1:10" ht="27">
      <c r="A43" s="37" t="s">
        <v>81</v>
      </c>
      <c r="B43" s="37" t="s">
        <v>300</v>
      </c>
      <c r="C43" s="32" t="str">
        <f t="shared" si="1"/>
        <v>浦安の昔ばなし　続</v>
      </c>
      <c r="D43" s="37" t="s">
        <v>12</v>
      </c>
      <c r="E43" s="29">
        <v>1985</v>
      </c>
      <c r="F43" s="29" t="s">
        <v>60</v>
      </c>
      <c r="G43" s="37" t="s">
        <v>42</v>
      </c>
      <c r="H43" s="37" t="s">
        <v>43</v>
      </c>
      <c r="I43" s="38"/>
      <c r="J43" s="29"/>
    </row>
    <row r="44" spans="1:10" ht="27">
      <c r="A44" s="37" t="s">
        <v>82</v>
      </c>
      <c r="B44" s="37" t="s">
        <v>301</v>
      </c>
      <c r="C44" s="32" t="str">
        <f t="shared" si="1"/>
        <v>浦安の昔ばなし　続</v>
      </c>
      <c r="D44" s="37" t="s">
        <v>12</v>
      </c>
      <c r="E44" s="29">
        <v>1985</v>
      </c>
      <c r="F44" s="29" t="s">
        <v>60</v>
      </c>
      <c r="G44" s="37" t="s">
        <v>42</v>
      </c>
      <c r="H44" s="37" t="s">
        <v>43</v>
      </c>
      <c r="I44" s="38" t="s">
        <v>399</v>
      </c>
      <c r="J44" s="29"/>
    </row>
    <row r="45" spans="1:10" ht="27">
      <c r="A45" s="37" t="s">
        <v>83</v>
      </c>
      <c r="B45" s="37" t="s">
        <v>302</v>
      </c>
      <c r="C45" s="32" t="str">
        <f t="shared" si="1"/>
        <v>浦安の昔ばなし　続</v>
      </c>
      <c r="D45" s="37" t="s">
        <v>12</v>
      </c>
      <c r="E45" s="29">
        <v>1985</v>
      </c>
      <c r="F45" s="29" t="s">
        <v>60</v>
      </c>
      <c r="G45" s="37" t="s">
        <v>42</v>
      </c>
      <c r="H45" s="37" t="s">
        <v>43</v>
      </c>
      <c r="I45" s="38"/>
      <c r="J45" s="29"/>
    </row>
    <row r="46" spans="1:10" ht="27">
      <c r="A46" s="37" t="s">
        <v>84</v>
      </c>
      <c r="B46" s="37" t="s">
        <v>303</v>
      </c>
      <c r="C46" s="32" t="str">
        <f t="shared" si="1"/>
        <v>浦安の昔ばなし　続</v>
      </c>
      <c r="D46" s="37" t="s">
        <v>12</v>
      </c>
      <c r="E46" s="29">
        <v>1985</v>
      </c>
      <c r="F46" s="29" t="s">
        <v>60</v>
      </c>
      <c r="G46" s="37" t="s">
        <v>42</v>
      </c>
      <c r="H46" s="37" t="s">
        <v>43</v>
      </c>
      <c r="I46" s="38" t="s">
        <v>400</v>
      </c>
      <c r="J46" s="29"/>
    </row>
    <row r="47" spans="1:10" ht="27">
      <c r="A47" s="43" t="s">
        <v>85</v>
      </c>
      <c r="B47" s="43" t="s">
        <v>401</v>
      </c>
      <c r="C47" s="32" t="str">
        <f>HYPERLINK("https://www.library.pref.chiba.lg.jp/licsxp-iopac/WOpacMsgNewListToTifTilDetailAction.do?tilcod=1000000916911","浦安の昔ばなし")</f>
        <v>浦安の昔ばなし</v>
      </c>
      <c r="D47" s="43" t="s">
        <v>51</v>
      </c>
      <c r="E47" s="28">
        <v>1984</v>
      </c>
      <c r="F47" s="28" t="s">
        <v>52</v>
      </c>
      <c r="G47" s="43" t="s">
        <v>42</v>
      </c>
      <c r="H47" s="43" t="s">
        <v>86</v>
      </c>
      <c r="I47" s="44"/>
      <c r="J47" s="28"/>
    </row>
    <row r="48" spans="1:10" ht="27">
      <c r="A48" s="43" t="s">
        <v>402</v>
      </c>
      <c r="B48" s="43" t="s">
        <v>304</v>
      </c>
      <c r="C48" s="32" t="str">
        <f>HYPERLINK("https://www.library.pref.chiba.lg.jp/licsxp-iopac/WOpacMsgNewListToTifTilDetailAction.do?tilcod=1000000901667","浦安の世間話")</f>
        <v>浦安の世間話</v>
      </c>
      <c r="D48" s="45" t="s">
        <v>45</v>
      </c>
      <c r="E48" s="46">
        <v>1992</v>
      </c>
      <c r="F48" s="28" t="s">
        <v>46</v>
      </c>
      <c r="G48" s="45" t="s">
        <v>47</v>
      </c>
      <c r="H48" s="45" t="s">
        <v>43</v>
      </c>
      <c r="I48" s="44"/>
      <c r="J48" s="47"/>
    </row>
    <row r="49" spans="1:10" ht="27">
      <c r="A49" s="37" t="s">
        <v>87</v>
      </c>
      <c r="B49" s="37" t="s">
        <v>305</v>
      </c>
      <c r="C49" s="32" t="str">
        <f>HYPERLINK("https://www.library.pref.chiba.lg.jp/licsxp-iopac/WOpacMsgNewListToTifTilDetailAction.do?tilcod=1000000901667","浦安の世間話")</f>
        <v>浦安の世間話</v>
      </c>
      <c r="D49" s="49" t="s">
        <v>45</v>
      </c>
      <c r="E49" s="46">
        <v>1992</v>
      </c>
      <c r="F49" s="29" t="s">
        <v>46</v>
      </c>
      <c r="G49" s="49" t="s">
        <v>47</v>
      </c>
      <c r="H49" s="49" t="s">
        <v>43</v>
      </c>
      <c r="I49" s="38"/>
      <c r="J49" s="29"/>
    </row>
    <row r="50" spans="1:10" ht="27">
      <c r="A50" s="43" t="s">
        <v>88</v>
      </c>
      <c r="B50" s="43" t="s">
        <v>306</v>
      </c>
      <c r="C50" s="32" t="str">
        <f>HYPERLINK("https://www.library.pref.chiba.lg.jp/licsxp-iopac/WOpacMsgNewListToTifTilDetailAction.do?tilcod=1000000901667","浦安の世間話")</f>
        <v>浦安の世間話</v>
      </c>
      <c r="D50" s="45" t="s">
        <v>45</v>
      </c>
      <c r="E50" s="46">
        <v>1992</v>
      </c>
      <c r="F50" s="28" t="s">
        <v>46</v>
      </c>
      <c r="G50" s="45" t="s">
        <v>47</v>
      </c>
      <c r="H50" s="45" t="s">
        <v>43</v>
      </c>
      <c r="I50" s="44"/>
      <c r="J50" s="47"/>
    </row>
    <row r="51" spans="1:10" ht="27">
      <c r="A51" s="43" t="s">
        <v>89</v>
      </c>
      <c r="B51" s="43" t="s">
        <v>307</v>
      </c>
      <c r="C51" s="32" t="str">
        <f>HYPERLINK("https://www.library.pref.chiba.lg.jp/licsxp-iopac/WOpacMsgNewListToTifTilDetailAction.do?tilcod=1000000901667","浦安の世間話")</f>
        <v>浦安の世間話</v>
      </c>
      <c r="D51" s="45" t="s">
        <v>45</v>
      </c>
      <c r="E51" s="46">
        <v>1992</v>
      </c>
      <c r="F51" s="28" t="s">
        <v>46</v>
      </c>
      <c r="G51" s="45" t="s">
        <v>47</v>
      </c>
      <c r="H51" s="45" t="s">
        <v>43</v>
      </c>
      <c r="I51" s="44"/>
      <c r="J51" s="47"/>
    </row>
    <row r="52" spans="1:10" ht="27">
      <c r="A52" s="37" t="s">
        <v>90</v>
      </c>
      <c r="B52" s="37" t="s">
        <v>308</v>
      </c>
      <c r="C52" s="32" t="str">
        <f>HYPERLINK("https://www.library.pref.chiba.lg.jp/licsxp-iopac/WOpacMsgNewListToTifTilDetailAction.do?tilcod=1000000901667","浦安の世間話")</f>
        <v>浦安の世間話</v>
      </c>
      <c r="D52" s="49" t="s">
        <v>45</v>
      </c>
      <c r="E52" s="46">
        <v>1992</v>
      </c>
      <c r="F52" s="29" t="s">
        <v>46</v>
      </c>
      <c r="G52" s="49" t="s">
        <v>47</v>
      </c>
      <c r="H52" s="49" t="s">
        <v>43</v>
      </c>
      <c r="I52" s="38"/>
      <c r="J52" s="29"/>
    </row>
    <row r="53" spans="1:10" ht="27">
      <c r="A53" s="43" t="s">
        <v>91</v>
      </c>
      <c r="B53" s="43" t="s">
        <v>403</v>
      </c>
      <c r="C53" s="32" t="str">
        <f>HYPERLINK("https://www.library.pref.chiba.lg.jp/licsxp-iopac/WOpacMsgNewListToTifTilDetailAction.do?tilcod=1000000916911","浦安の昔ばなし")</f>
        <v>浦安の昔ばなし</v>
      </c>
      <c r="D53" s="43" t="s">
        <v>51</v>
      </c>
      <c r="E53" s="28">
        <v>1984</v>
      </c>
      <c r="F53" s="28" t="s">
        <v>589</v>
      </c>
      <c r="G53" s="43" t="s">
        <v>42</v>
      </c>
      <c r="H53" s="43" t="s">
        <v>584</v>
      </c>
      <c r="I53" s="44"/>
      <c r="J53" s="28"/>
    </row>
    <row r="54" spans="1:10" ht="27">
      <c r="A54" s="43" t="s">
        <v>92</v>
      </c>
      <c r="B54" s="43" t="s">
        <v>404</v>
      </c>
      <c r="C54" s="32" t="str">
        <f>HYPERLINK("https://www.library.pref.chiba.lg.jp/licsxp-iopac/WOpacMsgNewListToTifTilDetailAction.do?tilcod=1000000916911","浦安の昔ばなし")</f>
        <v>浦安の昔ばなし</v>
      </c>
      <c r="D54" s="43" t="s">
        <v>51</v>
      </c>
      <c r="E54" s="28">
        <v>1984</v>
      </c>
      <c r="F54" s="28" t="s">
        <v>590</v>
      </c>
      <c r="G54" s="43" t="s">
        <v>42</v>
      </c>
      <c r="H54" s="43" t="s">
        <v>395</v>
      </c>
      <c r="I54" s="44" t="s">
        <v>93</v>
      </c>
      <c r="J54" s="28"/>
    </row>
    <row r="55" spans="1:10" ht="21">
      <c r="A55" s="43" t="s">
        <v>94</v>
      </c>
      <c r="B55" s="43" t="s">
        <v>405</v>
      </c>
      <c r="C55" s="32" t="str">
        <f>HYPERLINK("https://www.library.pref.chiba.lg.jp/licsxp-iopac/WOpacMsgNewListToTifTilDetailAction.do?tilcod=1000000901667","浦安の世間話")</f>
        <v>浦安の世間話</v>
      </c>
      <c r="D55" s="45" t="s">
        <v>45</v>
      </c>
      <c r="E55" s="46">
        <v>1992</v>
      </c>
      <c r="F55" s="28" t="s">
        <v>46</v>
      </c>
      <c r="G55" s="45" t="s">
        <v>47</v>
      </c>
      <c r="H55" s="45" t="s">
        <v>43</v>
      </c>
      <c r="I55" s="44"/>
      <c r="J55" s="47"/>
    </row>
    <row r="56" spans="1:10" ht="21">
      <c r="A56" s="43" t="s">
        <v>95</v>
      </c>
      <c r="B56" s="43" t="s">
        <v>406</v>
      </c>
      <c r="C56" s="32" t="str">
        <f>HYPERLINK("https://www.library.pref.chiba.lg.jp/licsxp-iopac/WOpacMsgNewListToTifTilDetailAction.do?tilcod=1000000901667","浦安の世間話")</f>
        <v>浦安の世間話</v>
      </c>
      <c r="D56" s="45" t="s">
        <v>45</v>
      </c>
      <c r="E56" s="46">
        <v>1992</v>
      </c>
      <c r="F56" s="28" t="s">
        <v>46</v>
      </c>
      <c r="G56" s="45" t="s">
        <v>47</v>
      </c>
      <c r="H56" s="45" t="s">
        <v>43</v>
      </c>
      <c r="I56" s="44"/>
      <c r="J56" s="47"/>
    </row>
    <row r="57" spans="1:10" ht="21">
      <c r="A57" s="43" t="s">
        <v>591</v>
      </c>
      <c r="B57" s="43" t="s">
        <v>407</v>
      </c>
      <c r="C57" s="32" t="str">
        <f>HYPERLINK("https://www.library.pref.chiba.lg.jp/licsxp-iopac/WOpacMsgNewListToTifTilDetailAction.do?tilcod=1000000901667","浦安の世間話")</f>
        <v>浦安の世間話</v>
      </c>
      <c r="D57" s="45" t="s">
        <v>45</v>
      </c>
      <c r="E57" s="46">
        <v>1992</v>
      </c>
      <c r="F57" s="28" t="s">
        <v>46</v>
      </c>
      <c r="G57" s="45" t="s">
        <v>47</v>
      </c>
      <c r="H57" s="45" t="s">
        <v>43</v>
      </c>
      <c r="I57" s="44"/>
      <c r="J57" s="47"/>
    </row>
    <row r="58" spans="1:10" ht="21">
      <c r="A58" s="43" t="s">
        <v>408</v>
      </c>
      <c r="B58" s="43" t="s">
        <v>409</v>
      </c>
      <c r="C58" s="32" t="str">
        <f>HYPERLINK("https://www.library.pref.chiba.lg.jp/licsxp-iopac/WOpacMsgNewListToTifTilDetailAction.do?tilcod=1000000901667","浦安の世間話")</f>
        <v>浦安の世間話</v>
      </c>
      <c r="D58" s="45" t="s">
        <v>45</v>
      </c>
      <c r="E58" s="46">
        <v>1992</v>
      </c>
      <c r="F58" s="28" t="s">
        <v>46</v>
      </c>
      <c r="G58" s="45" t="s">
        <v>47</v>
      </c>
      <c r="H58" s="45" t="s">
        <v>43</v>
      </c>
      <c r="I58" s="44"/>
      <c r="J58" s="47"/>
    </row>
    <row r="59" spans="1:10" ht="35.25" customHeight="1">
      <c r="A59" s="43" t="s">
        <v>592</v>
      </c>
      <c r="B59" s="43" t="s">
        <v>410</v>
      </c>
      <c r="C59" s="32" t="str">
        <f>HYPERLINK("https://www.library.pref.chiba.lg.jp/licsxp-iopac/WOpacMsgNewListToTifTilDetailAction.do?tilcod=1000000901667","浦安の世間話")</f>
        <v>浦安の世間話</v>
      </c>
      <c r="D59" s="45" t="s">
        <v>45</v>
      </c>
      <c r="E59" s="46">
        <v>1992</v>
      </c>
      <c r="F59" s="28" t="s">
        <v>46</v>
      </c>
      <c r="G59" s="45" t="s">
        <v>47</v>
      </c>
      <c r="H59" s="45" t="s">
        <v>43</v>
      </c>
      <c r="I59" s="44"/>
      <c r="J59" s="47"/>
    </row>
    <row r="60" spans="1:10" ht="27">
      <c r="A60" s="37" t="s">
        <v>411</v>
      </c>
      <c r="B60" s="37" t="s">
        <v>309</v>
      </c>
      <c r="C60" s="32" t="str">
        <f>HYPERLINK("https://www.library.pref.chiba.lg.jp/licsxp-iopac/WOpacMsgNewListToTifTilDetailAction.do?tilcod=1000000940101","浦安の昔ばなし　続")</f>
        <v>浦安の昔ばなし　続</v>
      </c>
      <c r="D60" s="37" t="s">
        <v>12</v>
      </c>
      <c r="E60" s="29">
        <v>1985</v>
      </c>
      <c r="F60" s="29" t="s">
        <v>60</v>
      </c>
      <c r="G60" s="37" t="s">
        <v>42</v>
      </c>
      <c r="H60" s="37" t="s">
        <v>43</v>
      </c>
      <c r="I60" s="38" t="s">
        <v>96</v>
      </c>
      <c r="J60" s="29"/>
    </row>
    <row r="61" spans="1:10" ht="21">
      <c r="A61" s="43" t="s">
        <v>412</v>
      </c>
      <c r="B61" s="43" t="s">
        <v>413</v>
      </c>
      <c r="C61" s="32" t="str">
        <f aca="true" t="shared" si="2" ref="C61:C66">HYPERLINK("https://www.library.pref.chiba.lg.jp/licsxp-iopac/WOpacMsgNewListToTifTilDetailAction.do?tilcod=1000000901667","浦安の世間話")</f>
        <v>浦安の世間話</v>
      </c>
      <c r="D61" s="45" t="s">
        <v>45</v>
      </c>
      <c r="E61" s="46">
        <v>1992</v>
      </c>
      <c r="F61" s="28" t="s">
        <v>46</v>
      </c>
      <c r="G61" s="45" t="s">
        <v>47</v>
      </c>
      <c r="H61" s="45" t="s">
        <v>43</v>
      </c>
      <c r="I61" s="44"/>
      <c r="J61" s="47"/>
    </row>
    <row r="62" spans="1:10" ht="21">
      <c r="A62" s="43" t="s">
        <v>97</v>
      </c>
      <c r="B62" s="43" t="s">
        <v>414</v>
      </c>
      <c r="C62" s="32" t="str">
        <f t="shared" si="2"/>
        <v>浦安の世間話</v>
      </c>
      <c r="D62" s="45" t="s">
        <v>45</v>
      </c>
      <c r="E62" s="46">
        <v>1992</v>
      </c>
      <c r="F62" s="28" t="s">
        <v>46</v>
      </c>
      <c r="G62" s="45" t="s">
        <v>47</v>
      </c>
      <c r="H62" s="45" t="s">
        <v>43</v>
      </c>
      <c r="I62" s="44"/>
      <c r="J62" s="48"/>
    </row>
    <row r="63" spans="1:10" ht="27">
      <c r="A63" s="43" t="s">
        <v>98</v>
      </c>
      <c r="B63" s="43" t="s">
        <v>310</v>
      </c>
      <c r="C63" s="32" t="str">
        <f t="shared" si="2"/>
        <v>浦安の世間話</v>
      </c>
      <c r="D63" s="45" t="s">
        <v>45</v>
      </c>
      <c r="E63" s="46">
        <v>1992</v>
      </c>
      <c r="F63" s="28" t="s">
        <v>46</v>
      </c>
      <c r="G63" s="45" t="s">
        <v>47</v>
      </c>
      <c r="H63" s="45" t="s">
        <v>43</v>
      </c>
      <c r="I63" s="44"/>
      <c r="J63" s="47"/>
    </row>
    <row r="64" spans="1:10" ht="27">
      <c r="A64" s="43" t="s">
        <v>99</v>
      </c>
      <c r="B64" s="43" t="s">
        <v>311</v>
      </c>
      <c r="C64" s="32" t="str">
        <f t="shared" si="2"/>
        <v>浦安の世間話</v>
      </c>
      <c r="D64" s="45" t="s">
        <v>45</v>
      </c>
      <c r="E64" s="46">
        <v>1992</v>
      </c>
      <c r="F64" s="28" t="s">
        <v>46</v>
      </c>
      <c r="G64" s="45" t="s">
        <v>47</v>
      </c>
      <c r="H64" s="45" t="s">
        <v>43</v>
      </c>
      <c r="I64" s="44"/>
      <c r="J64" s="47"/>
    </row>
    <row r="65" spans="1:10" ht="27">
      <c r="A65" s="43" t="s">
        <v>593</v>
      </c>
      <c r="B65" s="43" t="s">
        <v>312</v>
      </c>
      <c r="C65" s="32" t="str">
        <f t="shared" si="2"/>
        <v>浦安の世間話</v>
      </c>
      <c r="D65" s="45" t="s">
        <v>45</v>
      </c>
      <c r="E65" s="46">
        <v>1992</v>
      </c>
      <c r="F65" s="28" t="s">
        <v>46</v>
      </c>
      <c r="G65" s="45" t="s">
        <v>47</v>
      </c>
      <c r="H65" s="45" t="s">
        <v>43</v>
      </c>
      <c r="I65" s="44"/>
      <c r="J65" s="47"/>
    </row>
    <row r="66" spans="1:10" ht="27">
      <c r="A66" s="43" t="s">
        <v>100</v>
      </c>
      <c r="B66" s="43" t="s">
        <v>313</v>
      </c>
      <c r="C66" s="32" t="str">
        <f t="shared" si="2"/>
        <v>浦安の世間話</v>
      </c>
      <c r="D66" s="45" t="s">
        <v>45</v>
      </c>
      <c r="E66" s="46">
        <v>1992</v>
      </c>
      <c r="F66" s="28" t="s">
        <v>46</v>
      </c>
      <c r="G66" s="45" t="s">
        <v>47</v>
      </c>
      <c r="H66" s="45" t="s">
        <v>43</v>
      </c>
      <c r="I66" s="44"/>
      <c r="J66" s="47"/>
    </row>
    <row r="67" spans="1:10" ht="27">
      <c r="A67" s="37" t="s">
        <v>101</v>
      </c>
      <c r="B67" s="37" t="s">
        <v>314</v>
      </c>
      <c r="C67" s="32" t="str">
        <f>HYPERLINK("https://www.library.pref.chiba.lg.jp/licsxp-iopac/WOpacMsgNewListToTifTilDetailAction.do?tilcod=1000000940101","浦安の昔ばなし　続")</f>
        <v>浦安の昔ばなし　続</v>
      </c>
      <c r="D67" s="37" t="s">
        <v>12</v>
      </c>
      <c r="E67" s="29">
        <v>1985</v>
      </c>
      <c r="F67" s="29" t="s">
        <v>60</v>
      </c>
      <c r="G67" s="37" t="s">
        <v>42</v>
      </c>
      <c r="H67" s="37" t="s">
        <v>43</v>
      </c>
      <c r="I67" s="38"/>
      <c r="J67" s="29"/>
    </row>
    <row r="68" spans="1:10" ht="27">
      <c r="A68" s="37" t="s">
        <v>102</v>
      </c>
      <c r="B68" s="37" t="s">
        <v>315</v>
      </c>
      <c r="C68" s="32" t="str">
        <f>HYPERLINK("https://www.library.pref.chiba.lg.jp/licsxp-iopac/WOpacMsgNewListToTifTilDetailAction.do?tilcod=1000000940101","浦安の昔ばなし　続")</f>
        <v>浦安の昔ばなし　続</v>
      </c>
      <c r="D68" s="37" t="s">
        <v>12</v>
      </c>
      <c r="E68" s="29">
        <v>1985</v>
      </c>
      <c r="F68" s="29" t="s">
        <v>60</v>
      </c>
      <c r="G68" s="37" t="s">
        <v>42</v>
      </c>
      <c r="H68" s="37" t="s">
        <v>43</v>
      </c>
      <c r="I68" s="38"/>
      <c r="J68" s="29"/>
    </row>
    <row r="69" spans="1:10" ht="21">
      <c r="A69" s="43" t="s">
        <v>103</v>
      </c>
      <c r="B69" s="43" t="s">
        <v>415</v>
      </c>
      <c r="C69" s="32" t="str">
        <f>HYPERLINK("https://www.library.pref.chiba.lg.jp/licsxp-iopac/WOpacMsgNewListToTifTilDetailAction.do?tilcod=1000000901667","浦安の世間話")</f>
        <v>浦安の世間話</v>
      </c>
      <c r="D69" s="45" t="s">
        <v>45</v>
      </c>
      <c r="E69" s="46">
        <v>1992</v>
      </c>
      <c r="F69" s="28" t="s">
        <v>46</v>
      </c>
      <c r="G69" s="45" t="s">
        <v>47</v>
      </c>
      <c r="H69" s="45" t="s">
        <v>43</v>
      </c>
      <c r="I69" s="44"/>
      <c r="J69" s="48"/>
    </row>
    <row r="70" spans="1:10" ht="13.5">
      <c r="A70" s="43" t="s">
        <v>594</v>
      </c>
      <c r="B70" s="43" t="s">
        <v>416</v>
      </c>
      <c r="C70" s="32" t="str">
        <f>HYPERLINK("https://www.library.pref.chiba.lg.jp/licsxp-iopac/WOpacMsgNewListToTifTilDetailAction.do?tilcod=1000000901667","浦安の世間話")</f>
        <v>浦安の世間話</v>
      </c>
      <c r="D70" s="45" t="s">
        <v>45</v>
      </c>
      <c r="E70" s="46">
        <v>1992</v>
      </c>
      <c r="F70" s="28" t="s">
        <v>46</v>
      </c>
      <c r="G70" s="45" t="s">
        <v>47</v>
      </c>
      <c r="H70" s="45" t="s">
        <v>43</v>
      </c>
      <c r="I70" s="44" t="s">
        <v>104</v>
      </c>
      <c r="J70" s="47"/>
    </row>
    <row r="71" spans="1:10" ht="27">
      <c r="A71" s="43" t="s">
        <v>417</v>
      </c>
      <c r="B71" s="43" t="s">
        <v>418</v>
      </c>
      <c r="C71" s="32" t="str">
        <f>HYPERLINK("https://www.library.pref.chiba.lg.jp/licsxp-iopac/WOpacMsgNewListToTifTilDetailAction.do?tilcod=1000000916911","浦安の昔ばなし")</f>
        <v>浦安の昔ばなし</v>
      </c>
      <c r="D71" s="43" t="s">
        <v>51</v>
      </c>
      <c r="E71" s="28">
        <v>1984</v>
      </c>
      <c r="F71" s="28" t="s">
        <v>386</v>
      </c>
      <c r="G71" s="43" t="s">
        <v>42</v>
      </c>
      <c r="H71" s="43" t="s">
        <v>595</v>
      </c>
      <c r="I71" s="44"/>
      <c r="J71" s="28"/>
    </row>
    <row r="72" spans="1:10" ht="28.5" customHeight="1">
      <c r="A72" s="43" t="s">
        <v>419</v>
      </c>
      <c r="B72" s="43" t="s">
        <v>420</v>
      </c>
      <c r="C72" s="32" t="str">
        <f>HYPERLINK("https://www.library.pref.chiba.lg.jp/licsxp-iopac/WOpacMsgNewListToTifTilDetailAction.do?tilcod=1000000901667","浦安の世間話")</f>
        <v>浦安の世間話</v>
      </c>
      <c r="D72" s="45" t="s">
        <v>45</v>
      </c>
      <c r="E72" s="46">
        <v>1992</v>
      </c>
      <c r="F72" s="28" t="s">
        <v>46</v>
      </c>
      <c r="G72" s="45" t="s">
        <v>47</v>
      </c>
      <c r="H72" s="45" t="s">
        <v>43</v>
      </c>
      <c r="I72" s="44"/>
      <c r="J72" s="47"/>
    </row>
    <row r="73" spans="1:10" ht="27">
      <c r="A73" s="43" t="s">
        <v>105</v>
      </c>
      <c r="B73" s="43" t="s">
        <v>421</v>
      </c>
      <c r="C73" s="32" t="str">
        <f>HYPERLINK("https://www.library.pref.chiba.lg.jp/licsxp-iopac/WOpacMsgNewListToTifTilDetailAction.do?tilcod=1000000916911","浦安の昔ばなし")</f>
        <v>浦安の昔ばなし</v>
      </c>
      <c r="D73" s="43" t="s">
        <v>51</v>
      </c>
      <c r="E73" s="28">
        <v>1984</v>
      </c>
      <c r="F73" s="28" t="s">
        <v>596</v>
      </c>
      <c r="G73" s="43" t="s">
        <v>42</v>
      </c>
      <c r="H73" s="43" t="s">
        <v>597</v>
      </c>
      <c r="I73" s="44"/>
      <c r="J73" s="28"/>
    </row>
    <row r="74" spans="1:10" ht="13.5">
      <c r="A74" s="43" t="s">
        <v>598</v>
      </c>
      <c r="B74" s="43" t="s">
        <v>422</v>
      </c>
      <c r="C74" s="32" t="str">
        <f>HYPERLINK("https://www.library.pref.chiba.lg.jp/licsxp-iopac/WOpacMsgNewListToTifTilDetailAction.do?tilcod=1000000901667","浦安の世間話")</f>
        <v>浦安の世間話</v>
      </c>
      <c r="D74" s="45" t="s">
        <v>45</v>
      </c>
      <c r="E74" s="46">
        <v>1992</v>
      </c>
      <c r="F74" s="28" t="s">
        <v>46</v>
      </c>
      <c r="G74" s="45" t="s">
        <v>47</v>
      </c>
      <c r="H74" s="45" t="s">
        <v>43</v>
      </c>
      <c r="I74" s="44"/>
      <c r="J74" s="47"/>
    </row>
    <row r="75" spans="1:10" ht="27">
      <c r="A75" s="37" t="s">
        <v>106</v>
      </c>
      <c r="B75" s="37" t="s">
        <v>316</v>
      </c>
      <c r="C75" s="32" t="str">
        <f>HYPERLINK("https://www.library.pref.chiba.lg.jp/licsxp-iopac/WOpacMsgNewListToTifTilDetailAction.do?tilcod=1000000940101","浦安の昔ばなし　続")</f>
        <v>浦安の昔ばなし　続</v>
      </c>
      <c r="D75" s="37" t="s">
        <v>12</v>
      </c>
      <c r="E75" s="29">
        <v>1985</v>
      </c>
      <c r="F75" s="29" t="s">
        <v>60</v>
      </c>
      <c r="G75" s="37" t="s">
        <v>42</v>
      </c>
      <c r="H75" s="37" t="s">
        <v>43</v>
      </c>
      <c r="I75" s="38"/>
      <c r="J75" s="29"/>
    </row>
    <row r="76" spans="1:10" ht="21">
      <c r="A76" s="43" t="s">
        <v>317</v>
      </c>
      <c r="B76" s="43" t="s">
        <v>423</v>
      </c>
      <c r="C76" s="32" t="str">
        <f>HYPERLINK("https://www.library.pref.chiba.lg.jp/licsxp-iopac/WOpacMsgNewListToTifTilDetailAction.do?tilcod=1000000901667","浦安の世間話")</f>
        <v>浦安の世間話</v>
      </c>
      <c r="D76" s="45" t="s">
        <v>45</v>
      </c>
      <c r="E76" s="46">
        <v>1992</v>
      </c>
      <c r="F76" s="28" t="s">
        <v>46</v>
      </c>
      <c r="G76" s="45" t="s">
        <v>47</v>
      </c>
      <c r="H76" s="45" t="s">
        <v>43</v>
      </c>
      <c r="I76" s="44" t="s">
        <v>107</v>
      </c>
      <c r="J76" s="48"/>
    </row>
    <row r="77" spans="1:10" ht="27">
      <c r="A77" s="37" t="s">
        <v>108</v>
      </c>
      <c r="B77" s="37" t="s">
        <v>318</v>
      </c>
      <c r="C77" s="32" t="str">
        <f>HYPERLINK("https://www.library.pref.chiba.lg.jp/licsxp-iopac/WOpacMsgNewListToTifTilDetailAction.do?tilcod=1000000940101","浦安の昔ばなし　続")</f>
        <v>浦安の昔ばなし　続</v>
      </c>
      <c r="D77" s="37" t="s">
        <v>12</v>
      </c>
      <c r="E77" s="29">
        <v>1985</v>
      </c>
      <c r="F77" s="29" t="s">
        <v>60</v>
      </c>
      <c r="G77" s="37" t="s">
        <v>42</v>
      </c>
      <c r="H77" s="37" t="s">
        <v>43</v>
      </c>
      <c r="I77" s="38"/>
      <c r="J77" s="29"/>
    </row>
    <row r="78" spans="1:10" ht="21">
      <c r="A78" s="43" t="s">
        <v>109</v>
      </c>
      <c r="B78" s="43" t="s">
        <v>424</v>
      </c>
      <c r="C78" s="32" t="str">
        <f>HYPERLINK("https://www.library.pref.chiba.lg.jp/licsxp-iopac/WOpacMsgNewListToTifTilDetailAction.do?tilcod=1000000901667","浦安の世間話")</f>
        <v>浦安の世間話</v>
      </c>
      <c r="D78" s="45" t="s">
        <v>45</v>
      </c>
      <c r="E78" s="46">
        <v>1992</v>
      </c>
      <c r="F78" s="28" t="s">
        <v>46</v>
      </c>
      <c r="G78" s="45" t="s">
        <v>47</v>
      </c>
      <c r="H78" s="45" t="s">
        <v>43</v>
      </c>
      <c r="I78" s="44"/>
      <c r="J78" s="47"/>
    </row>
    <row r="79" spans="1:10" ht="27">
      <c r="A79" s="43" t="s">
        <v>110</v>
      </c>
      <c r="B79" s="43" t="s">
        <v>425</v>
      </c>
      <c r="C79" s="32" t="str">
        <f>HYPERLINK("https://www.library.pref.chiba.lg.jp/licsxp-iopac/WOpacMsgNewListToTifTilDetailAction.do?tilcod=1000000916911","浦安の昔ばなし")</f>
        <v>浦安の昔ばなし</v>
      </c>
      <c r="D79" s="43" t="s">
        <v>51</v>
      </c>
      <c r="E79" s="28">
        <v>1984</v>
      </c>
      <c r="F79" s="28" t="s">
        <v>386</v>
      </c>
      <c r="G79" s="43" t="s">
        <v>42</v>
      </c>
      <c r="H79" s="43" t="s">
        <v>395</v>
      </c>
      <c r="I79" s="44" t="s">
        <v>111</v>
      </c>
      <c r="J79" s="28"/>
    </row>
    <row r="80" spans="1:10" ht="21">
      <c r="A80" s="37" t="s">
        <v>599</v>
      </c>
      <c r="B80" s="37" t="s">
        <v>426</v>
      </c>
      <c r="C80" s="32" t="str">
        <f>HYPERLINK("https://www.library.pref.chiba.lg.jp/licsxp-iopac/WOpacMsgNewListToTifTilDetailAction.do?tilcod=1000000901667","浦安の世間話")</f>
        <v>浦安の世間話</v>
      </c>
      <c r="D80" s="45" t="s">
        <v>45</v>
      </c>
      <c r="E80" s="46">
        <v>1992</v>
      </c>
      <c r="F80" s="28" t="s">
        <v>46</v>
      </c>
      <c r="G80" s="45" t="s">
        <v>47</v>
      </c>
      <c r="H80" s="45" t="s">
        <v>43</v>
      </c>
      <c r="I80" s="44"/>
      <c r="J80" s="46"/>
    </row>
    <row r="81" spans="1:10" ht="27">
      <c r="A81" s="43" t="s">
        <v>112</v>
      </c>
      <c r="B81" s="43" t="s">
        <v>427</v>
      </c>
      <c r="C81" s="32" t="str">
        <f>HYPERLINK("https://www.library.pref.chiba.lg.jp/licsxp-iopac/WOpacMsgNewListToTifTilDetailAction.do?tilcod=1000000916911","浦安の昔ばなし")</f>
        <v>浦安の昔ばなし</v>
      </c>
      <c r="D81" s="43" t="s">
        <v>51</v>
      </c>
      <c r="E81" s="28">
        <v>1984</v>
      </c>
      <c r="F81" s="28" t="s">
        <v>386</v>
      </c>
      <c r="G81" s="43" t="s">
        <v>42</v>
      </c>
      <c r="H81" s="43" t="s">
        <v>395</v>
      </c>
      <c r="I81" s="44"/>
      <c r="J81" s="28"/>
    </row>
    <row r="82" spans="1:10" ht="26.25" customHeight="1">
      <c r="A82" s="43" t="s">
        <v>428</v>
      </c>
      <c r="B82" s="43" t="s">
        <v>429</v>
      </c>
      <c r="C82" s="32" t="str">
        <f>HYPERLINK("https://www.library.pref.chiba.lg.jp/licsxp-iopac/WOpacMsgNewListToTifTilDetailAction.do?tilcod=1000000901667","浦安の世間話")</f>
        <v>浦安の世間話</v>
      </c>
      <c r="D82" s="45" t="s">
        <v>45</v>
      </c>
      <c r="E82" s="46">
        <v>1992</v>
      </c>
      <c r="F82" s="28" t="s">
        <v>46</v>
      </c>
      <c r="G82" s="45" t="s">
        <v>47</v>
      </c>
      <c r="H82" s="45" t="s">
        <v>43</v>
      </c>
      <c r="I82" s="44"/>
      <c r="J82" s="47"/>
    </row>
    <row r="83" spans="1:10" ht="26.25" customHeight="1">
      <c r="A83" s="43" t="s">
        <v>113</v>
      </c>
      <c r="B83" s="43" t="s">
        <v>430</v>
      </c>
      <c r="C83" s="32" t="str">
        <f>HYPERLINK("https://www.library.pref.chiba.lg.jp/licsxp-iopac/WOpacMsgNewListToTifTilDetailAction.do?tilcod=1000000901667","浦安の世間話")</f>
        <v>浦安の世間話</v>
      </c>
      <c r="D83" s="45" t="s">
        <v>45</v>
      </c>
      <c r="E83" s="46">
        <v>1992</v>
      </c>
      <c r="F83" s="28" t="s">
        <v>46</v>
      </c>
      <c r="G83" s="45" t="s">
        <v>47</v>
      </c>
      <c r="H83" s="45" t="s">
        <v>43</v>
      </c>
      <c r="I83" s="44" t="s">
        <v>104</v>
      </c>
      <c r="J83" s="47"/>
    </row>
    <row r="84" spans="1:10" ht="27">
      <c r="A84" s="37" t="s">
        <v>114</v>
      </c>
      <c r="B84" s="37" t="s">
        <v>319</v>
      </c>
      <c r="C84" s="32" t="str">
        <f>HYPERLINK("https://www.library.pref.chiba.lg.jp/licsxp-iopac/WOpacMsgNewListToTifTilDetailAction.do?tilcod=1000000940101","浦安の昔ばなし　続")</f>
        <v>浦安の昔ばなし　続</v>
      </c>
      <c r="D84" s="37" t="s">
        <v>12</v>
      </c>
      <c r="E84" s="29">
        <v>1985</v>
      </c>
      <c r="F84" s="29" t="s">
        <v>60</v>
      </c>
      <c r="G84" s="37" t="s">
        <v>42</v>
      </c>
      <c r="H84" s="37" t="s">
        <v>43</v>
      </c>
      <c r="I84" s="38"/>
      <c r="J84" s="29"/>
    </row>
    <row r="85" spans="1:10" ht="21">
      <c r="A85" s="43" t="s">
        <v>431</v>
      </c>
      <c r="B85" s="43" t="s">
        <v>432</v>
      </c>
      <c r="C85" s="32" t="str">
        <f>HYPERLINK("https://www.library.pref.chiba.lg.jp/licsxp-iopac/WOpacMsgNewListToTifTilDetailAction.do?tilcod=1000000901667","浦安の世間話")</f>
        <v>浦安の世間話</v>
      </c>
      <c r="D85" s="45" t="s">
        <v>45</v>
      </c>
      <c r="E85" s="46">
        <v>1992</v>
      </c>
      <c r="F85" s="28" t="s">
        <v>46</v>
      </c>
      <c r="G85" s="45" t="s">
        <v>47</v>
      </c>
      <c r="H85" s="45" t="s">
        <v>43</v>
      </c>
      <c r="I85" s="44"/>
      <c r="J85" s="47"/>
    </row>
    <row r="86" spans="1:10" ht="27">
      <c r="A86" s="43" t="s">
        <v>320</v>
      </c>
      <c r="B86" s="43" t="s">
        <v>433</v>
      </c>
      <c r="C86" s="32" t="str">
        <f>HYPERLINK("https://www.library.pref.chiba.lg.jp/licsxp-iopac/WOpacMsgNewListToTifTilDetailAction.do?tilcod=1000000916911","浦安の昔ばなし")</f>
        <v>浦安の昔ばなし</v>
      </c>
      <c r="D86" s="43" t="s">
        <v>51</v>
      </c>
      <c r="E86" s="28">
        <v>1984</v>
      </c>
      <c r="F86" s="28" t="s">
        <v>386</v>
      </c>
      <c r="G86" s="43" t="s">
        <v>42</v>
      </c>
      <c r="H86" s="43" t="s">
        <v>86</v>
      </c>
      <c r="I86" s="44"/>
      <c r="J86" s="28"/>
    </row>
    <row r="87" spans="1:10" ht="27">
      <c r="A87" s="43" t="s">
        <v>115</v>
      </c>
      <c r="B87" s="43" t="s">
        <v>434</v>
      </c>
      <c r="C87" s="32" t="str">
        <f>HYPERLINK("https://www.library.pref.chiba.lg.jp/licsxp-iopac/WOpacMsgNewListToTifTilDetailAction.do?tilcod=1000000916911","浦安の昔ばなし")</f>
        <v>浦安の昔ばなし</v>
      </c>
      <c r="D87" s="43" t="s">
        <v>51</v>
      </c>
      <c r="E87" s="28">
        <v>1984</v>
      </c>
      <c r="F87" s="28" t="s">
        <v>590</v>
      </c>
      <c r="G87" s="43" t="s">
        <v>42</v>
      </c>
      <c r="H87" s="43" t="s">
        <v>65</v>
      </c>
      <c r="I87" s="44"/>
      <c r="J87" s="28"/>
    </row>
    <row r="88" spans="1:10" ht="13.5">
      <c r="A88" s="39" t="s">
        <v>321</v>
      </c>
      <c r="B88" s="39" t="s">
        <v>322</v>
      </c>
      <c r="C88" s="32" t="str">
        <f>HYPERLINK("https://www.library.pref.chiba.lg.jp/licsxp-iopac/WOpacMsgNewListToTifTilDetailAction.do?tilcod=1000000325624","キツネのおんがえし浦安市のはなし")</f>
        <v>キツネのおんがえし浦安市のはなし</v>
      </c>
      <c r="D88" s="39" t="s">
        <v>323</v>
      </c>
      <c r="E88" s="50">
        <v>1991</v>
      </c>
      <c r="F88" s="31" t="s">
        <v>26</v>
      </c>
      <c r="G88" s="41" t="s">
        <v>5</v>
      </c>
      <c r="H88" s="39" t="s">
        <v>12</v>
      </c>
      <c r="I88" s="42"/>
      <c r="J88" s="31"/>
    </row>
    <row r="89" spans="1:10" ht="27">
      <c r="A89" s="43" t="s">
        <v>116</v>
      </c>
      <c r="B89" s="43" t="s">
        <v>322</v>
      </c>
      <c r="C89" s="32" t="str">
        <f>HYPERLINK("https://www.library.pref.chiba.lg.jp/licsxp-iopac/WOpacMsgNewListToTifTilDetailAction.do?tilcod=1000000916911","浦安の昔ばなし")</f>
        <v>浦安の昔ばなし</v>
      </c>
      <c r="D89" s="43" t="s">
        <v>51</v>
      </c>
      <c r="E89" s="28">
        <v>1984</v>
      </c>
      <c r="F89" s="28" t="s">
        <v>386</v>
      </c>
      <c r="G89" s="43" t="s">
        <v>42</v>
      </c>
      <c r="H89" s="43" t="s">
        <v>65</v>
      </c>
      <c r="I89" s="44"/>
      <c r="J89" s="28"/>
    </row>
    <row r="90" spans="1:10" ht="42">
      <c r="A90" s="43" t="s">
        <v>435</v>
      </c>
      <c r="B90" s="43" t="s">
        <v>436</v>
      </c>
      <c r="C90" s="32" t="str">
        <f>HYPERLINK("https://www.library.pref.chiba.lg.jp/licsxp-iopac/WOpacMsgNewListToTifTilDetailAction.do?tilcod=1000000886364","房総・民話撰")</f>
        <v>房総・民話撰</v>
      </c>
      <c r="D90" s="43" t="s">
        <v>437</v>
      </c>
      <c r="E90" s="48">
        <v>1991</v>
      </c>
      <c r="F90" s="28" t="s">
        <v>438</v>
      </c>
      <c r="G90" s="43" t="s">
        <v>67</v>
      </c>
      <c r="H90" s="43" t="s">
        <v>12</v>
      </c>
      <c r="I90" s="38"/>
      <c r="J90" s="48"/>
    </row>
    <row r="91" spans="1:10" ht="42">
      <c r="A91" s="43" t="s">
        <v>439</v>
      </c>
      <c r="B91" s="43" t="s">
        <v>440</v>
      </c>
      <c r="C91" s="32" t="str">
        <f>HYPERLINK("https://www.library.pref.chiba.lg.jp/licsxp-iopac/WOpacMsgNewListToTifTilDetailAction.do?tilcod=1000000886364","房総・民話撰")</f>
        <v>房総・民話撰</v>
      </c>
      <c r="D91" s="43" t="s">
        <v>600</v>
      </c>
      <c r="E91" s="48">
        <v>1991</v>
      </c>
      <c r="F91" s="28" t="s">
        <v>392</v>
      </c>
      <c r="G91" s="43" t="s">
        <v>67</v>
      </c>
      <c r="H91" s="43" t="s">
        <v>12</v>
      </c>
      <c r="I91" s="38"/>
      <c r="J91" s="28"/>
    </row>
    <row r="92" spans="1:10" ht="42">
      <c r="A92" s="43" t="s">
        <v>441</v>
      </c>
      <c r="B92" s="43" t="s">
        <v>442</v>
      </c>
      <c r="C92" s="32" t="str">
        <f>HYPERLINK("https://www.library.pref.chiba.lg.jp/licsxp-iopac/WOpacMsgNewListToTifTilDetailAction.do?tilcod=1000000886364","房総・民話撰")</f>
        <v>房総・民話撰</v>
      </c>
      <c r="D92" s="43" t="s">
        <v>587</v>
      </c>
      <c r="E92" s="48">
        <v>1991</v>
      </c>
      <c r="F92" s="28" t="s">
        <v>392</v>
      </c>
      <c r="G92" s="43" t="s">
        <v>67</v>
      </c>
      <c r="H92" s="43" t="s">
        <v>12</v>
      </c>
      <c r="I92" s="38"/>
      <c r="J92" s="48"/>
    </row>
    <row r="93" spans="1:10" ht="27">
      <c r="A93" s="43" t="s">
        <v>117</v>
      </c>
      <c r="B93" s="43" t="s">
        <v>443</v>
      </c>
      <c r="C93" s="32" t="str">
        <f>HYPERLINK("https://www.library.pref.chiba.lg.jp/licsxp-iopac/WOpacMsgNewListToTifTilDetailAction.do?tilcod=1000000916911","浦安の昔ばなし")</f>
        <v>浦安の昔ばなし</v>
      </c>
      <c r="D93" s="43" t="s">
        <v>51</v>
      </c>
      <c r="E93" s="28">
        <v>1984</v>
      </c>
      <c r="F93" s="28" t="s">
        <v>52</v>
      </c>
      <c r="G93" s="43" t="s">
        <v>42</v>
      </c>
      <c r="H93" s="43" t="s">
        <v>65</v>
      </c>
      <c r="I93" s="44"/>
      <c r="J93" s="28"/>
    </row>
    <row r="94" spans="1:10" ht="27">
      <c r="A94" s="37" t="s">
        <v>117</v>
      </c>
      <c r="B94" s="37" t="s">
        <v>443</v>
      </c>
      <c r="C94" s="32" t="str">
        <f>HYPERLINK("https://www.library.pref.chiba.lg.jp/licsxp-iopac/WOpacMsgNewListToTifTilDetailAction.do?tilcod=1000000916911","浦安の昔ばなし")</f>
        <v>浦安の昔ばなし</v>
      </c>
      <c r="D94" s="37" t="s">
        <v>51</v>
      </c>
      <c r="E94" s="28">
        <v>1984</v>
      </c>
      <c r="F94" s="29" t="s">
        <v>52</v>
      </c>
      <c r="G94" s="37" t="s">
        <v>42</v>
      </c>
      <c r="H94" s="37" t="s">
        <v>601</v>
      </c>
      <c r="I94" s="38"/>
      <c r="J94" s="29"/>
    </row>
    <row r="95" spans="1:10" ht="27">
      <c r="A95" s="37" t="s">
        <v>444</v>
      </c>
      <c r="B95" s="37" t="s">
        <v>445</v>
      </c>
      <c r="C95" s="32" t="str">
        <f>HYPERLINK("https://www.library.pref.chiba.lg.jp/licsxp-iopac/WOpacMsgNewListToTifTilDetailAction.do?tilcod=1000000940101","浦安の昔ばなし　続")</f>
        <v>浦安の昔ばなし　続</v>
      </c>
      <c r="D95" s="37" t="s">
        <v>12</v>
      </c>
      <c r="E95" s="29">
        <v>1985</v>
      </c>
      <c r="F95" s="29" t="s">
        <v>60</v>
      </c>
      <c r="G95" s="37" t="s">
        <v>42</v>
      </c>
      <c r="H95" s="37" t="s">
        <v>43</v>
      </c>
      <c r="I95" s="38" t="s">
        <v>43</v>
      </c>
      <c r="J95" s="29"/>
    </row>
    <row r="96" spans="1:10" ht="27">
      <c r="A96" s="43" t="s">
        <v>118</v>
      </c>
      <c r="B96" s="43" t="s">
        <v>446</v>
      </c>
      <c r="C96" s="32" t="str">
        <f>HYPERLINK("https://www.library.pref.chiba.lg.jp/licsxp-iopac/WOpacMsgNewListToTifTilDetailAction.do?tilcod=1000000916911","浦安の昔ばなし")</f>
        <v>浦安の昔ばなし</v>
      </c>
      <c r="D96" s="43" t="s">
        <v>51</v>
      </c>
      <c r="E96" s="28">
        <v>1984</v>
      </c>
      <c r="F96" s="28" t="s">
        <v>52</v>
      </c>
      <c r="G96" s="43" t="s">
        <v>42</v>
      </c>
      <c r="H96" s="43" t="s">
        <v>65</v>
      </c>
      <c r="I96" s="44" t="s">
        <v>119</v>
      </c>
      <c r="J96" s="28"/>
    </row>
    <row r="97" spans="1:10" ht="21">
      <c r="A97" s="39" t="s">
        <v>29</v>
      </c>
      <c r="B97" s="39" t="s">
        <v>285</v>
      </c>
      <c r="C97" s="33" t="str">
        <f>HYPERLINK("https://www.library.pref.chiba.lg.jp/licsxp-iopac/WOpacMsgNewListToTifTilDetailAction.do?tilcod=1000000935337","千葉県ふるさとのむかし話")</f>
        <v>千葉県ふるさとのむかし話</v>
      </c>
      <c r="D97" s="39" t="s">
        <v>13</v>
      </c>
      <c r="E97" s="31">
        <v>1995</v>
      </c>
      <c r="F97" s="31" t="s">
        <v>25</v>
      </c>
      <c r="G97" s="41" t="s">
        <v>5</v>
      </c>
      <c r="H97" s="39" t="s">
        <v>12</v>
      </c>
      <c r="I97" s="42" t="s">
        <v>14</v>
      </c>
      <c r="J97" s="31"/>
    </row>
    <row r="98" spans="1:10" ht="21">
      <c r="A98" s="37" t="s">
        <v>120</v>
      </c>
      <c r="B98" s="37" t="s">
        <v>447</v>
      </c>
      <c r="C98" s="32" t="str">
        <f>HYPERLINK("https://www.library.pref.chiba.lg.jp/licsxp-iopac/WOpacMsgNewListToTifTilDetailAction.do?tilcod=1000000901667","浦安の世間話")</f>
        <v>浦安の世間話</v>
      </c>
      <c r="D98" s="49" t="s">
        <v>45</v>
      </c>
      <c r="E98" s="46">
        <v>1992</v>
      </c>
      <c r="F98" s="29" t="s">
        <v>46</v>
      </c>
      <c r="G98" s="49" t="s">
        <v>47</v>
      </c>
      <c r="H98" s="49" t="s">
        <v>43</v>
      </c>
      <c r="I98" s="38"/>
      <c r="J98" s="29"/>
    </row>
    <row r="99" spans="1:10" ht="27">
      <c r="A99" s="37" t="s">
        <v>121</v>
      </c>
      <c r="B99" s="37" t="s">
        <v>324</v>
      </c>
      <c r="C99" s="32" t="str">
        <f>HYPERLINK("https://www.library.pref.chiba.lg.jp/licsxp-iopac/WOpacMsgNewListToTifTilDetailAction.do?tilcod=1000000940101","浦安の昔ばなし　続")</f>
        <v>浦安の昔ばなし　続</v>
      </c>
      <c r="D99" s="37" t="s">
        <v>12</v>
      </c>
      <c r="E99" s="29">
        <v>1985</v>
      </c>
      <c r="F99" s="29" t="s">
        <v>60</v>
      </c>
      <c r="G99" s="37" t="s">
        <v>42</v>
      </c>
      <c r="H99" s="37" t="s">
        <v>43</v>
      </c>
      <c r="I99" s="38" t="s">
        <v>65</v>
      </c>
      <c r="J99" s="29"/>
    </row>
    <row r="100" spans="1:10" ht="21">
      <c r="A100" s="43" t="s">
        <v>122</v>
      </c>
      <c r="B100" s="43" t="s">
        <v>448</v>
      </c>
      <c r="C100" s="32" t="str">
        <f>HYPERLINK("https://www.library.pref.chiba.lg.jp/licsxp-iopac/WOpacMsgNewListToTifTilDetailAction.do?tilcod=1000000901667","浦安の世間話")</f>
        <v>浦安の世間話</v>
      </c>
      <c r="D100" s="45" t="s">
        <v>45</v>
      </c>
      <c r="E100" s="46">
        <v>1992</v>
      </c>
      <c r="F100" s="28" t="s">
        <v>46</v>
      </c>
      <c r="G100" s="45" t="s">
        <v>47</v>
      </c>
      <c r="H100" s="45" t="s">
        <v>43</v>
      </c>
      <c r="I100" s="44"/>
      <c r="J100" s="47"/>
    </row>
    <row r="101" spans="1:10" ht="21">
      <c r="A101" s="43" t="s">
        <v>123</v>
      </c>
      <c r="B101" s="43" t="s">
        <v>449</v>
      </c>
      <c r="C101" s="32" t="str">
        <f>HYPERLINK("https://www.library.pref.chiba.lg.jp/licsxp-iopac/WOpacMsgNewListToTifTilDetailAction.do?tilcod=1000000901667","浦安の世間話")</f>
        <v>浦安の世間話</v>
      </c>
      <c r="D101" s="45" t="s">
        <v>45</v>
      </c>
      <c r="E101" s="46">
        <v>1992</v>
      </c>
      <c r="F101" s="28" t="s">
        <v>46</v>
      </c>
      <c r="G101" s="45" t="s">
        <v>47</v>
      </c>
      <c r="H101" s="45" t="s">
        <v>43</v>
      </c>
      <c r="I101" s="44"/>
      <c r="J101" s="47"/>
    </row>
    <row r="102" spans="1:10" ht="27">
      <c r="A102" s="43" t="s">
        <v>124</v>
      </c>
      <c r="B102" s="43" t="s">
        <v>450</v>
      </c>
      <c r="C102" s="32" t="str">
        <f>HYPERLINK("https://www.library.pref.chiba.lg.jp/licsxp-iopac/WOpacMsgNewListToTifTilDetailAction.do?tilcod=1000000916911","浦安の昔ばなし")</f>
        <v>浦安の昔ばなし</v>
      </c>
      <c r="D102" s="43" t="s">
        <v>51</v>
      </c>
      <c r="E102" s="28">
        <v>1984</v>
      </c>
      <c r="F102" s="28" t="s">
        <v>602</v>
      </c>
      <c r="G102" s="43" t="s">
        <v>42</v>
      </c>
      <c r="H102" s="43" t="s">
        <v>584</v>
      </c>
      <c r="I102" s="44"/>
      <c r="J102" s="28"/>
    </row>
    <row r="103" spans="1:10" ht="21">
      <c r="A103" s="43" t="s">
        <v>125</v>
      </c>
      <c r="B103" s="43" t="s">
        <v>451</v>
      </c>
      <c r="C103" s="32" t="str">
        <f>HYPERLINK("https://www.library.pref.chiba.lg.jp/licsxp-iopac/WOpacMsgNewListToTifTilDetailAction.do?tilcod=1000000901667","浦安の世間話")</f>
        <v>浦安の世間話</v>
      </c>
      <c r="D103" s="45" t="s">
        <v>45</v>
      </c>
      <c r="E103" s="46">
        <v>1992</v>
      </c>
      <c r="F103" s="28" t="s">
        <v>46</v>
      </c>
      <c r="G103" s="45" t="s">
        <v>47</v>
      </c>
      <c r="H103" s="45" t="s">
        <v>43</v>
      </c>
      <c r="I103" s="44"/>
      <c r="J103" s="47"/>
    </row>
    <row r="104" spans="1:10" ht="21">
      <c r="A104" s="43" t="s">
        <v>126</v>
      </c>
      <c r="B104" s="43" t="s">
        <v>452</v>
      </c>
      <c r="C104" s="32" t="str">
        <f>HYPERLINK("https://www.library.pref.chiba.lg.jp/licsxp-iopac/WOpacMsgNewListToTifTilDetailAction.do?tilcod=1000000901667","浦安の世間話")</f>
        <v>浦安の世間話</v>
      </c>
      <c r="D104" s="45" t="s">
        <v>45</v>
      </c>
      <c r="E104" s="46">
        <v>1992</v>
      </c>
      <c r="F104" s="28" t="s">
        <v>46</v>
      </c>
      <c r="G104" s="45" t="s">
        <v>47</v>
      </c>
      <c r="H104" s="45" t="s">
        <v>43</v>
      </c>
      <c r="I104" s="44"/>
      <c r="J104" s="47"/>
    </row>
    <row r="105" spans="1:10" ht="27">
      <c r="A105" s="37" t="s">
        <v>127</v>
      </c>
      <c r="B105" s="37" t="s">
        <v>325</v>
      </c>
      <c r="C105" s="32" t="str">
        <f>HYPERLINK("https://www.library.pref.chiba.lg.jp/licsxp-iopac/WOpacMsgNewListToTifTilDetailAction.do?tilcod=1000000940101","浦安の昔ばなし　続")</f>
        <v>浦安の昔ばなし　続</v>
      </c>
      <c r="D105" s="37" t="s">
        <v>12</v>
      </c>
      <c r="E105" s="29">
        <v>1985</v>
      </c>
      <c r="F105" s="29" t="s">
        <v>60</v>
      </c>
      <c r="G105" s="37" t="s">
        <v>42</v>
      </c>
      <c r="H105" s="37" t="s">
        <v>43</v>
      </c>
      <c r="I105" s="38" t="s">
        <v>453</v>
      </c>
      <c r="J105" s="29"/>
    </row>
    <row r="106" spans="1:10" ht="27">
      <c r="A106" s="43" t="s">
        <v>128</v>
      </c>
      <c r="B106" s="43" t="s">
        <v>454</v>
      </c>
      <c r="C106" s="32" t="str">
        <f>HYPERLINK("https://www.library.pref.chiba.lg.jp/licsxp-iopac/WOpacMsgNewListToTifTilDetailAction.do?tilcod=1000000916911","浦安の昔ばなし")</f>
        <v>浦安の昔ばなし</v>
      </c>
      <c r="D106" s="43" t="s">
        <v>51</v>
      </c>
      <c r="E106" s="28">
        <v>1984</v>
      </c>
      <c r="F106" s="28" t="s">
        <v>386</v>
      </c>
      <c r="G106" s="43" t="s">
        <v>42</v>
      </c>
      <c r="H106" s="43" t="s">
        <v>86</v>
      </c>
      <c r="I106" s="44" t="s">
        <v>129</v>
      </c>
      <c r="J106" s="28"/>
    </row>
    <row r="107" spans="1:10" ht="27">
      <c r="A107" s="37" t="s">
        <v>130</v>
      </c>
      <c r="B107" s="37" t="s">
        <v>326</v>
      </c>
      <c r="C107" s="32" t="str">
        <f>HYPERLINK("https://www.library.pref.chiba.lg.jp/licsxp-iopac/WOpacMsgNewListToTifTilDetailAction.do?tilcod=1000000940101","浦安の昔ばなし　続")</f>
        <v>浦安の昔ばなし　続</v>
      </c>
      <c r="D107" s="37" t="s">
        <v>12</v>
      </c>
      <c r="E107" s="29">
        <v>1985</v>
      </c>
      <c r="F107" s="29" t="s">
        <v>60</v>
      </c>
      <c r="G107" s="37" t="s">
        <v>42</v>
      </c>
      <c r="H107" s="37" t="s">
        <v>43</v>
      </c>
      <c r="I107" s="38"/>
      <c r="J107" s="29"/>
    </row>
    <row r="108" spans="1:10" ht="21">
      <c r="A108" s="43" t="s">
        <v>131</v>
      </c>
      <c r="B108" s="43" t="s">
        <v>455</v>
      </c>
      <c r="C108" s="32" t="str">
        <f>HYPERLINK("https://www.library.pref.chiba.lg.jp/licsxp-iopac/WOpacMsgNewListToTifTilDetailAction.do?tilcod=1000000901667","浦安の世間話")</f>
        <v>浦安の世間話</v>
      </c>
      <c r="D108" s="45" t="s">
        <v>45</v>
      </c>
      <c r="E108" s="46">
        <v>1992</v>
      </c>
      <c r="F108" s="28" t="s">
        <v>46</v>
      </c>
      <c r="G108" s="45" t="s">
        <v>47</v>
      </c>
      <c r="H108" s="45" t="s">
        <v>43</v>
      </c>
      <c r="I108" s="44" t="s">
        <v>132</v>
      </c>
      <c r="J108" s="47"/>
    </row>
    <row r="109" spans="1:10" ht="21">
      <c r="A109" s="37" t="s">
        <v>327</v>
      </c>
      <c r="B109" s="37" t="s">
        <v>456</v>
      </c>
      <c r="C109" s="32" t="str">
        <f>HYPERLINK("https://www.library.pref.chiba.lg.jp/licsxp-iopac/WOpacMsgNewListToTifTilDetailAction.do?tilcod=1000000901667","浦安の世間話")</f>
        <v>浦安の世間話</v>
      </c>
      <c r="D109" s="49" t="s">
        <v>45</v>
      </c>
      <c r="E109" s="46">
        <v>1992</v>
      </c>
      <c r="F109" s="29" t="s">
        <v>46</v>
      </c>
      <c r="G109" s="49" t="s">
        <v>47</v>
      </c>
      <c r="H109" s="49" t="s">
        <v>43</v>
      </c>
      <c r="I109" s="38"/>
      <c r="J109" s="29"/>
    </row>
    <row r="110" spans="1:10" ht="21">
      <c r="A110" s="43" t="s">
        <v>133</v>
      </c>
      <c r="B110" s="43" t="s">
        <v>457</v>
      </c>
      <c r="C110" s="32" t="str">
        <f>HYPERLINK("https://www.library.pref.chiba.lg.jp/licsxp-iopac/WOpacMsgNewListToTifTilDetailAction.do?tilcod=1000000901667","浦安の世間話")</f>
        <v>浦安の世間話</v>
      </c>
      <c r="D110" s="45" t="s">
        <v>45</v>
      </c>
      <c r="E110" s="46">
        <v>1992</v>
      </c>
      <c r="F110" s="28" t="s">
        <v>46</v>
      </c>
      <c r="G110" s="45" t="s">
        <v>47</v>
      </c>
      <c r="H110" s="45" t="s">
        <v>43</v>
      </c>
      <c r="I110" s="44"/>
      <c r="J110" s="47"/>
    </row>
    <row r="111" spans="1:10" ht="21">
      <c r="A111" s="43" t="s">
        <v>134</v>
      </c>
      <c r="B111" s="43" t="s">
        <v>458</v>
      </c>
      <c r="C111" s="32" t="str">
        <f>HYPERLINK("https://www.library.pref.chiba.lg.jp/licsxp-iopac/WOpacMsgNewListToTifTilDetailAction.do?tilcod=1000000901667","浦安の世間話")</f>
        <v>浦安の世間話</v>
      </c>
      <c r="D111" s="45" t="s">
        <v>45</v>
      </c>
      <c r="E111" s="46">
        <v>1992</v>
      </c>
      <c r="F111" s="28" t="s">
        <v>46</v>
      </c>
      <c r="G111" s="45" t="s">
        <v>47</v>
      </c>
      <c r="H111" s="45" t="s">
        <v>43</v>
      </c>
      <c r="I111" s="44" t="s">
        <v>107</v>
      </c>
      <c r="J111" s="48"/>
    </row>
    <row r="112" spans="1:10" ht="21">
      <c r="A112" s="43" t="s">
        <v>135</v>
      </c>
      <c r="B112" s="43" t="s">
        <v>459</v>
      </c>
      <c r="C112" s="32" t="str">
        <f>HYPERLINK("https://www.library.pref.chiba.lg.jp/licsxp-iopac/WOpacMsgNewListToTifTilDetailAction.do?tilcod=1000000901667","浦安の世間話")</f>
        <v>浦安の世間話</v>
      </c>
      <c r="D112" s="45" t="s">
        <v>45</v>
      </c>
      <c r="E112" s="46">
        <v>1992</v>
      </c>
      <c r="F112" s="28" t="s">
        <v>46</v>
      </c>
      <c r="G112" s="45" t="s">
        <v>47</v>
      </c>
      <c r="H112" s="45" t="s">
        <v>43</v>
      </c>
      <c r="I112" s="44"/>
      <c r="J112" s="47"/>
    </row>
    <row r="113" spans="1:10" ht="27">
      <c r="A113" s="37" t="s">
        <v>460</v>
      </c>
      <c r="B113" s="37" t="s">
        <v>461</v>
      </c>
      <c r="C113" s="32" t="str">
        <f>HYPERLINK("https://www.library.pref.chiba.lg.jp/licsxp-iopac/WOpacMsgNewListToTifTilDetailAction.do?tilcod=1000000940101","浦安の昔ばなし　続")</f>
        <v>浦安の昔ばなし　続</v>
      </c>
      <c r="D113" s="37" t="s">
        <v>12</v>
      </c>
      <c r="E113" s="29">
        <v>1985</v>
      </c>
      <c r="F113" s="29" t="s">
        <v>60</v>
      </c>
      <c r="G113" s="37" t="s">
        <v>42</v>
      </c>
      <c r="H113" s="37" t="s">
        <v>43</v>
      </c>
      <c r="I113" s="38"/>
      <c r="J113" s="29"/>
    </row>
    <row r="114" spans="1:10" ht="27">
      <c r="A114" s="37" t="s">
        <v>603</v>
      </c>
      <c r="B114" s="37" t="s">
        <v>328</v>
      </c>
      <c r="C114" s="32" t="str">
        <f>HYPERLINK("https://www.library.pref.chiba.lg.jp/licsxp-iopac/WOpacMsgNewListToTifTilDetailAction.do?tilcod=1000000940101","浦安の昔ばなし　続")</f>
        <v>浦安の昔ばなし　続</v>
      </c>
      <c r="D114" s="37" t="s">
        <v>12</v>
      </c>
      <c r="E114" s="29">
        <v>1985</v>
      </c>
      <c r="F114" s="29" t="s">
        <v>60</v>
      </c>
      <c r="G114" s="37" t="s">
        <v>42</v>
      </c>
      <c r="H114" s="37" t="s">
        <v>43</v>
      </c>
      <c r="I114" s="38" t="s">
        <v>462</v>
      </c>
      <c r="J114" s="29"/>
    </row>
    <row r="115" spans="1:10" ht="27">
      <c r="A115" s="37" t="s">
        <v>136</v>
      </c>
      <c r="B115" s="37" t="s">
        <v>329</v>
      </c>
      <c r="C115" s="32" t="str">
        <f>HYPERLINK("https://www.library.pref.chiba.lg.jp/licsxp-iopac/WOpacMsgNewListToTifTilDetailAction.do?tilcod=1000000940101","浦安の昔ばなし　続")</f>
        <v>浦安の昔ばなし　続</v>
      </c>
      <c r="D115" s="37" t="s">
        <v>12</v>
      </c>
      <c r="E115" s="29">
        <v>1985</v>
      </c>
      <c r="F115" s="29" t="s">
        <v>60</v>
      </c>
      <c r="G115" s="37" t="s">
        <v>42</v>
      </c>
      <c r="H115" s="37" t="s">
        <v>43</v>
      </c>
      <c r="I115" s="38" t="s">
        <v>463</v>
      </c>
      <c r="J115" s="29"/>
    </row>
    <row r="116" spans="1:10" ht="21">
      <c r="A116" s="43" t="s">
        <v>137</v>
      </c>
      <c r="B116" s="43" t="s">
        <v>464</v>
      </c>
      <c r="C116" s="32" t="str">
        <f aca="true" t="shared" si="3" ref="C116:C127">HYPERLINK("https://www.library.pref.chiba.lg.jp/licsxp-iopac/WOpacMsgNewListToTifTilDetailAction.do?tilcod=1000000901667","浦安の世間話")</f>
        <v>浦安の世間話</v>
      </c>
      <c r="D116" s="45" t="s">
        <v>45</v>
      </c>
      <c r="E116" s="46">
        <v>1992</v>
      </c>
      <c r="F116" s="28" t="s">
        <v>46</v>
      </c>
      <c r="G116" s="45" t="s">
        <v>47</v>
      </c>
      <c r="H116" s="45" t="s">
        <v>43</v>
      </c>
      <c r="I116" s="44" t="s">
        <v>138</v>
      </c>
      <c r="J116" s="47"/>
    </row>
    <row r="117" spans="1:10" ht="27">
      <c r="A117" s="37" t="s">
        <v>139</v>
      </c>
      <c r="B117" s="37" t="s">
        <v>330</v>
      </c>
      <c r="C117" s="32" t="str">
        <f t="shared" si="3"/>
        <v>浦安の世間話</v>
      </c>
      <c r="D117" s="49" t="s">
        <v>45</v>
      </c>
      <c r="E117" s="46">
        <v>1992</v>
      </c>
      <c r="F117" s="29" t="s">
        <v>46</v>
      </c>
      <c r="G117" s="49" t="s">
        <v>47</v>
      </c>
      <c r="H117" s="49" t="s">
        <v>43</v>
      </c>
      <c r="I117" s="38"/>
      <c r="J117" s="29"/>
    </row>
    <row r="118" spans="1:10" ht="27">
      <c r="A118" s="37" t="s">
        <v>140</v>
      </c>
      <c r="B118" s="37" t="s">
        <v>331</v>
      </c>
      <c r="C118" s="32" t="str">
        <f t="shared" si="3"/>
        <v>浦安の世間話</v>
      </c>
      <c r="D118" s="49" t="s">
        <v>45</v>
      </c>
      <c r="E118" s="46">
        <v>1992</v>
      </c>
      <c r="F118" s="29" t="s">
        <v>46</v>
      </c>
      <c r="G118" s="49" t="s">
        <v>47</v>
      </c>
      <c r="H118" s="49" t="s">
        <v>43</v>
      </c>
      <c r="I118" s="38"/>
      <c r="J118" s="29"/>
    </row>
    <row r="119" spans="1:10" ht="27">
      <c r="A119" s="43" t="s">
        <v>141</v>
      </c>
      <c r="B119" s="43" t="s">
        <v>332</v>
      </c>
      <c r="C119" s="32" t="str">
        <f t="shared" si="3"/>
        <v>浦安の世間話</v>
      </c>
      <c r="D119" s="45" t="s">
        <v>45</v>
      </c>
      <c r="E119" s="46">
        <v>1992</v>
      </c>
      <c r="F119" s="28" t="s">
        <v>46</v>
      </c>
      <c r="G119" s="45" t="s">
        <v>47</v>
      </c>
      <c r="H119" s="45" t="s">
        <v>43</v>
      </c>
      <c r="I119" s="44"/>
      <c r="J119" s="47"/>
    </row>
    <row r="120" spans="1:10" ht="27">
      <c r="A120" s="43" t="s">
        <v>142</v>
      </c>
      <c r="B120" s="43" t="s">
        <v>333</v>
      </c>
      <c r="C120" s="32" t="str">
        <f t="shared" si="3"/>
        <v>浦安の世間話</v>
      </c>
      <c r="D120" s="45" t="s">
        <v>45</v>
      </c>
      <c r="E120" s="46">
        <v>1992</v>
      </c>
      <c r="F120" s="28" t="s">
        <v>46</v>
      </c>
      <c r="G120" s="45" t="s">
        <v>47</v>
      </c>
      <c r="H120" s="45" t="s">
        <v>43</v>
      </c>
      <c r="I120" s="44"/>
      <c r="J120" s="47"/>
    </row>
    <row r="121" spans="1:10" ht="27">
      <c r="A121" s="43" t="s">
        <v>143</v>
      </c>
      <c r="B121" s="43" t="s">
        <v>334</v>
      </c>
      <c r="C121" s="32" t="str">
        <f t="shared" si="3"/>
        <v>浦安の世間話</v>
      </c>
      <c r="D121" s="45" t="s">
        <v>45</v>
      </c>
      <c r="E121" s="46">
        <v>1992</v>
      </c>
      <c r="F121" s="28" t="s">
        <v>46</v>
      </c>
      <c r="G121" s="45" t="s">
        <v>47</v>
      </c>
      <c r="H121" s="45" t="s">
        <v>43</v>
      </c>
      <c r="I121" s="44"/>
      <c r="J121" s="47"/>
    </row>
    <row r="122" spans="1:10" ht="27">
      <c r="A122" s="43" t="s">
        <v>144</v>
      </c>
      <c r="B122" s="43" t="s">
        <v>335</v>
      </c>
      <c r="C122" s="32" t="str">
        <f t="shared" si="3"/>
        <v>浦安の世間話</v>
      </c>
      <c r="D122" s="45" t="s">
        <v>45</v>
      </c>
      <c r="E122" s="46">
        <v>1992</v>
      </c>
      <c r="F122" s="28" t="s">
        <v>46</v>
      </c>
      <c r="G122" s="45" t="s">
        <v>47</v>
      </c>
      <c r="H122" s="45" t="s">
        <v>43</v>
      </c>
      <c r="I122" s="44"/>
      <c r="J122" s="47"/>
    </row>
    <row r="123" spans="1:10" ht="27">
      <c r="A123" s="37" t="s">
        <v>145</v>
      </c>
      <c r="B123" s="37" t="s">
        <v>336</v>
      </c>
      <c r="C123" s="32" t="str">
        <f t="shared" si="3"/>
        <v>浦安の世間話</v>
      </c>
      <c r="D123" s="49" t="s">
        <v>45</v>
      </c>
      <c r="E123" s="46">
        <v>1992</v>
      </c>
      <c r="F123" s="29" t="s">
        <v>46</v>
      </c>
      <c r="G123" s="49" t="s">
        <v>47</v>
      </c>
      <c r="H123" s="49" t="s">
        <v>43</v>
      </c>
      <c r="I123" s="38"/>
      <c r="J123" s="29"/>
    </row>
    <row r="124" spans="1:10" ht="27">
      <c r="A124" s="43" t="s">
        <v>146</v>
      </c>
      <c r="B124" s="43" t="s">
        <v>337</v>
      </c>
      <c r="C124" s="32" t="str">
        <f t="shared" si="3"/>
        <v>浦安の世間話</v>
      </c>
      <c r="D124" s="45" t="s">
        <v>45</v>
      </c>
      <c r="E124" s="46">
        <v>1992</v>
      </c>
      <c r="F124" s="28" t="s">
        <v>46</v>
      </c>
      <c r="G124" s="45" t="s">
        <v>47</v>
      </c>
      <c r="H124" s="45" t="s">
        <v>43</v>
      </c>
      <c r="I124" s="44"/>
      <c r="J124" s="47"/>
    </row>
    <row r="125" spans="1:10" ht="27">
      <c r="A125" s="37" t="s">
        <v>147</v>
      </c>
      <c r="B125" s="37" t="s">
        <v>338</v>
      </c>
      <c r="C125" s="32" t="str">
        <f t="shared" si="3"/>
        <v>浦安の世間話</v>
      </c>
      <c r="D125" s="49" t="s">
        <v>45</v>
      </c>
      <c r="E125" s="46">
        <v>1992</v>
      </c>
      <c r="F125" s="29" t="s">
        <v>46</v>
      </c>
      <c r="G125" s="49" t="s">
        <v>47</v>
      </c>
      <c r="H125" s="49" t="s">
        <v>43</v>
      </c>
      <c r="I125" s="38"/>
      <c r="J125" s="29"/>
    </row>
    <row r="126" spans="1:10" ht="21">
      <c r="A126" s="37" t="s">
        <v>604</v>
      </c>
      <c r="B126" s="37" t="s">
        <v>465</v>
      </c>
      <c r="C126" s="32" t="str">
        <f t="shared" si="3"/>
        <v>浦安の世間話</v>
      </c>
      <c r="D126" s="49" t="s">
        <v>45</v>
      </c>
      <c r="E126" s="46">
        <v>1992</v>
      </c>
      <c r="F126" s="29" t="s">
        <v>46</v>
      </c>
      <c r="G126" s="49" t="s">
        <v>47</v>
      </c>
      <c r="H126" s="49" t="s">
        <v>43</v>
      </c>
      <c r="I126" s="38"/>
      <c r="J126" s="29"/>
    </row>
    <row r="127" spans="1:10" ht="21">
      <c r="A127" s="43" t="s">
        <v>148</v>
      </c>
      <c r="B127" s="43" t="s">
        <v>466</v>
      </c>
      <c r="C127" s="32" t="str">
        <f t="shared" si="3"/>
        <v>浦安の世間話</v>
      </c>
      <c r="D127" s="45" t="s">
        <v>45</v>
      </c>
      <c r="E127" s="46">
        <v>1992</v>
      </c>
      <c r="F127" s="28" t="s">
        <v>46</v>
      </c>
      <c r="G127" s="45" t="s">
        <v>47</v>
      </c>
      <c r="H127" s="45" t="s">
        <v>43</v>
      </c>
      <c r="I127" s="44"/>
      <c r="J127" s="48"/>
    </row>
    <row r="128" spans="1:10" ht="27">
      <c r="A128" s="37" t="s">
        <v>467</v>
      </c>
      <c r="B128" s="37" t="s">
        <v>468</v>
      </c>
      <c r="C128" s="32" t="str">
        <f>HYPERLINK("https://www.library.pref.chiba.lg.jp/licsxp-iopac/WOpacMsgNewListToTifTilDetailAction.do?tilcod=1000000940101","浦安の昔ばなし　続")</f>
        <v>浦安の昔ばなし　続</v>
      </c>
      <c r="D128" s="37" t="s">
        <v>12</v>
      </c>
      <c r="E128" s="29">
        <v>1985</v>
      </c>
      <c r="F128" s="29" t="s">
        <v>60</v>
      </c>
      <c r="G128" s="37" t="s">
        <v>42</v>
      </c>
      <c r="H128" s="37" t="s">
        <v>43</v>
      </c>
      <c r="I128" s="38" t="s">
        <v>469</v>
      </c>
      <c r="J128" s="29"/>
    </row>
    <row r="129" spans="1:10" ht="21">
      <c r="A129" s="43" t="s">
        <v>149</v>
      </c>
      <c r="B129" s="43" t="s">
        <v>470</v>
      </c>
      <c r="C129" s="32" t="str">
        <f aca="true" t="shared" si="4" ref="C129:C134">HYPERLINK("https://www.library.pref.chiba.lg.jp/licsxp-iopac/WOpacMsgNewListToTifTilDetailAction.do?tilcod=1000000901667","浦安の世間話")</f>
        <v>浦安の世間話</v>
      </c>
      <c r="D129" s="45" t="s">
        <v>45</v>
      </c>
      <c r="E129" s="46">
        <v>1992</v>
      </c>
      <c r="F129" s="28" t="s">
        <v>46</v>
      </c>
      <c r="G129" s="45" t="s">
        <v>47</v>
      </c>
      <c r="H129" s="45" t="s">
        <v>43</v>
      </c>
      <c r="I129" s="44"/>
      <c r="J129" s="48"/>
    </row>
    <row r="130" spans="1:10" ht="21">
      <c r="A130" s="43" t="s">
        <v>150</v>
      </c>
      <c r="B130" s="43" t="s">
        <v>471</v>
      </c>
      <c r="C130" s="32" t="str">
        <f t="shared" si="4"/>
        <v>浦安の世間話</v>
      </c>
      <c r="D130" s="45" t="s">
        <v>45</v>
      </c>
      <c r="E130" s="46">
        <v>1992</v>
      </c>
      <c r="F130" s="28" t="s">
        <v>46</v>
      </c>
      <c r="G130" s="45" t="s">
        <v>47</v>
      </c>
      <c r="H130" s="45" t="s">
        <v>43</v>
      </c>
      <c r="I130" s="44"/>
      <c r="J130" s="48"/>
    </row>
    <row r="131" spans="1:10" ht="21">
      <c r="A131" s="43" t="s">
        <v>151</v>
      </c>
      <c r="B131" s="43" t="s">
        <v>472</v>
      </c>
      <c r="C131" s="32" t="str">
        <f t="shared" si="4"/>
        <v>浦安の世間話</v>
      </c>
      <c r="D131" s="45" t="s">
        <v>45</v>
      </c>
      <c r="E131" s="46">
        <v>1992</v>
      </c>
      <c r="F131" s="28" t="s">
        <v>46</v>
      </c>
      <c r="G131" s="45" t="s">
        <v>47</v>
      </c>
      <c r="H131" s="45" t="s">
        <v>43</v>
      </c>
      <c r="I131" s="44"/>
      <c r="J131" s="48"/>
    </row>
    <row r="132" spans="1:10" ht="21">
      <c r="A132" s="43" t="s">
        <v>152</v>
      </c>
      <c r="B132" s="43" t="s">
        <v>473</v>
      </c>
      <c r="C132" s="32" t="str">
        <f t="shared" si="4"/>
        <v>浦安の世間話</v>
      </c>
      <c r="D132" s="45" t="s">
        <v>45</v>
      </c>
      <c r="E132" s="46">
        <v>1992</v>
      </c>
      <c r="F132" s="28" t="s">
        <v>46</v>
      </c>
      <c r="G132" s="45" t="s">
        <v>47</v>
      </c>
      <c r="H132" s="45" t="s">
        <v>43</v>
      </c>
      <c r="I132" s="44" t="s">
        <v>35</v>
      </c>
      <c r="J132" s="48"/>
    </row>
    <row r="133" spans="1:10" ht="21">
      <c r="A133" s="43" t="s">
        <v>153</v>
      </c>
      <c r="B133" s="43" t="s">
        <v>474</v>
      </c>
      <c r="C133" s="32" t="str">
        <f t="shared" si="4"/>
        <v>浦安の世間話</v>
      </c>
      <c r="D133" s="45" t="s">
        <v>45</v>
      </c>
      <c r="E133" s="46">
        <v>1992</v>
      </c>
      <c r="F133" s="28" t="s">
        <v>46</v>
      </c>
      <c r="G133" s="45" t="s">
        <v>47</v>
      </c>
      <c r="H133" s="45" t="s">
        <v>43</v>
      </c>
      <c r="I133" s="44"/>
      <c r="J133" s="47"/>
    </row>
    <row r="134" spans="1:10" ht="21">
      <c r="A134" s="43" t="s">
        <v>154</v>
      </c>
      <c r="B134" s="43" t="s">
        <v>475</v>
      </c>
      <c r="C134" s="32" t="str">
        <f t="shared" si="4"/>
        <v>浦安の世間話</v>
      </c>
      <c r="D134" s="45" t="s">
        <v>45</v>
      </c>
      <c r="E134" s="46">
        <v>1992</v>
      </c>
      <c r="F134" s="28" t="s">
        <v>46</v>
      </c>
      <c r="G134" s="45" t="s">
        <v>47</v>
      </c>
      <c r="H134" s="45" t="s">
        <v>43</v>
      </c>
      <c r="I134" s="44"/>
      <c r="J134" s="47"/>
    </row>
    <row r="135" spans="1:10" ht="27">
      <c r="A135" s="43" t="s">
        <v>155</v>
      </c>
      <c r="B135" s="43" t="s">
        <v>476</v>
      </c>
      <c r="C135" s="32" t="str">
        <f>HYPERLINK("https://www.library.pref.chiba.lg.jp/licsxp-iopac/WOpacMsgNewListToTifTilDetailAction.do?tilcod=1000000916911","浦安の昔ばなし")</f>
        <v>浦安の昔ばなし</v>
      </c>
      <c r="D135" s="43" t="s">
        <v>51</v>
      </c>
      <c r="E135" s="28">
        <v>1984</v>
      </c>
      <c r="F135" s="28" t="s">
        <v>386</v>
      </c>
      <c r="G135" s="43" t="s">
        <v>42</v>
      </c>
      <c r="H135" s="43" t="s">
        <v>605</v>
      </c>
      <c r="I135" s="44"/>
      <c r="J135" s="28"/>
    </row>
    <row r="136" spans="1:10" ht="21">
      <c r="A136" s="43" t="s">
        <v>156</v>
      </c>
      <c r="B136" s="43" t="s">
        <v>339</v>
      </c>
      <c r="C136" s="32" t="str">
        <f>HYPERLINK("https://www.library.pref.chiba.lg.jp/licsxp-iopac/WOpacMsgNewListToTifTilDetailAction.do?tilcod=1000000901667","浦安の世間話")</f>
        <v>浦安の世間話</v>
      </c>
      <c r="D136" s="45" t="s">
        <v>45</v>
      </c>
      <c r="E136" s="46">
        <v>1992</v>
      </c>
      <c r="F136" s="28" t="s">
        <v>46</v>
      </c>
      <c r="G136" s="45" t="s">
        <v>47</v>
      </c>
      <c r="H136" s="45" t="s">
        <v>43</v>
      </c>
      <c r="I136" s="44"/>
      <c r="J136" s="47"/>
    </row>
    <row r="137" spans="1:10" ht="27">
      <c r="A137" s="43" t="s">
        <v>157</v>
      </c>
      <c r="B137" s="43" t="s">
        <v>477</v>
      </c>
      <c r="C137" s="32" t="str">
        <f>HYPERLINK("https://www.library.pref.chiba.lg.jp/licsxp-iopac/WOpacMsgNewListToTifTilDetailAction.do?tilcod=1000000916911","浦安の昔ばなし")</f>
        <v>浦安の昔ばなし</v>
      </c>
      <c r="D137" s="43" t="s">
        <v>51</v>
      </c>
      <c r="E137" s="28">
        <v>1984</v>
      </c>
      <c r="F137" s="28" t="s">
        <v>386</v>
      </c>
      <c r="G137" s="43" t="s">
        <v>42</v>
      </c>
      <c r="H137" s="43" t="s">
        <v>480</v>
      </c>
      <c r="I137" s="44"/>
      <c r="J137" s="28"/>
    </row>
    <row r="138" spans="1:10" ht="27">
      <c r="A138" s="43" t="s">
        <v>158</v>
      </c>
      <c r="B138" s="43" t="s">
        <v>478</v>
      </c>
      <c r="C138" s="32" t="str">
        <f>HYPERLINK("https://www.library.pref.chiba.lg.jp/licsxp-iopac/WOpacMsgNewListToTifTilDetailAction.do?tilcod=1000000579251","謎のなんじゃもんじゃ　千葉の民話")</f>
        <v>謎のなんじゃもんじゃ　千葉の民話</v>
      </c>
      <c r="D138" s="37" t="s">
        <v>37</v>
      </c>
      <c r="E138" s="29">
        <v>1996</v>
      </c>
      <c r="F138" s="29" t="s">
        <v>38</v>
      </c>
      <c r="G138" s="37" t="s">
        <v>39</v>
      </c>
      <c r="H138" s="37" t="s">
        <v>40</v>
      </c>
      <c r="I138" s="44"/>
      <c r="J138" s="28"/>
    </row>
    <row r="139" spans="1:10" ht="27">
      <c r="A139" s="37" t="s">
        <v>606</v>
      </c>
      <c r="B139" s="37" t="s">
        <v>479</v>
      </c>
      <c r="C139" s="32" t="str">
        <f>HYPERLINK("https://www.library.pref.chiba.lg.jp/licsxp-iopac/WOpacMsgNewListToTifTilDetailAction.do?tilcod=1000000916911","浦安の昔ばなし")</f>
        <v>浦安の昔ばなし</v>
      </c>
      <c r="D139" s="37" t="s">
        <v>51</v>
      </c>
      <c r="E139" s="28">
        <v>1984</v>
      </c>
      <c r="F139" s="29" t="s">
        <v>386</v>
      </c>
      <c r="G139" s="37" t="s">
        <v>42</v>
      </c>
      <c r="H139" s="37" t="s">
        <v>395</v>
      </c>
      <c r="I139" s="38" t="s">
        <v>159</v>
      </c>
      <c r="J139" s="29"/>
    </row>
    <row r="140" spans="1:10" ht="21">
      <c r="A140" s="43" t="s">
        <v>160</v>
      </c>
      <c r="B140" s="43" t="s">
        <v>481</v>
      </c>
      <c r="C140" s="32" t="str">
        <f>HYPERLINK("https://www.library.pref.chiba.lg.jp/licsxp-iopac/WOpacMsgNewListToTifTilDetailAction.do?tilcod=1000000901667","浦安の世間話")</f>
        <v>浦安の世間話</v>
      </c>
      <c r="D140" s="45" t="s">
        <v>45</v>
      </c>
      <c r="E140" s="46">
        <v>1992</v>
      </c>
      <c r="F140" s="28" t="s">
        <v>46</v>
      </c>
      <c r="G140" s="45" t="s">
        <v>47</v>
      </c>
      <c r="H140" s="45" t="s">
        <v>43</v>
      </c>
      <c r="I140" s="44"/>
      <c r="J140" s="48"/>
    </row>
    <row r="141" spans="1:10" ht="21">
      <c r="A141" s="43" t="s">
        <v>161</v>
      </c>
      <c r="B141" s="43" t="s">
        <v>482</v>
      </c>
      <c r="C141" s="32" t="str">
        <f>HYPERLINK("https://www.library.pref.chiba.lg.jp/licsxp-iopac/WOpacMsgNewListToTifTilDetailAction.do?tilcod=1000000901667","浦安の世間話")</f>
        <v>浦安の世間話</v>
      </c>
      <c r="D141" s="45" t="s">
        <v>45</v>
      </c>
      <c r="E141" s="46">
        <v>1992</v>
      </c>
      <c r="F141" s="28" t="s">
        <v>46</v>
      </c>
      <c r="G141" s="45" t="s">
        <v>47</v>
      </c>
      <c r="H141" s="45" t="s">
        <v>43</v>
      </c>
      <c r="I141" s="44" t="s">
        <v>50</v>
      </c>
      <c r="J141" s="47"/>
    </row>
    <row r="142" spans="1:10" ht="21">
      <c r="A142" s="43" t="s">
        <v>162</v>
      </c>
      <c r="B142" s="43" t="s">
        <v>483</v>
      </c>
      <c r="C142" s="32" t="str">
        <f>HYPERLINK("https://www.library.pref.chiba.lg.jp/licsxp-iopac/WOpacMsgNewListToTifTilDetailAction.do?tilcod=1000000901667","浦安の世間話")</f>
        <v>浦安の世間話</v>
      </c>
      <c r="D142" s="45" t="s">
        <v>45</v>
      </c>
      <c r="E142" s="46">
        <v>1992</v>
      </c>
      <c r="F142" s="28" t="s">
        <v>46</v>
      </c>
      <c r="G142" s="45" t="s">
        <v>47</v>
      </c>
      <c r="H142" s="45" t="s">
        <v>43</v>
      </c>
      <c r="I142" s="44"/>
      <c r="J142" s="47"/>
    </row>
    <row r="143" spans="1:10" ht="27">
      <c r="A143" s="37" t="s">
        <v>484</v>
      </c>
      <c r="B143" s="37" t="s">
        <v>485</v>
      </c>
      <c r="C143" s="32" t="str">
        <f>HYPERLINK("https://www.library.pref.chiba.lg.jp/licsxp-iopac/WOpacMsgNewListToTifTilDetailAction.do?tilcod=1000000940101","浦安の昔ばなし　続")</f>
        <v>浦安の昔ばなし　続</v>
      </c>
      <c r="D143" s="37" t="s">
        <v>12</v>
      </c>
      <c r="E143" s="29">
        <v>1985</v>
      </c>
      <c r="F143" s="29" t="s">
        <v>60</v>
      </c>
      <c r="G143" s="37" t="s">
        <v>42</v>
      </c>
      <c r="H143" s="37" t="s">
        <v>43</v>
      </c>
      <c r="I143" s="38"/>
      <c r="J143" s="29"/>
    </row>
    <row r="144" spans="1:10" ht="21">
      <c r="A144" s="43" t="s">
        <v>340</v>
      </c>
      <c r="B144" s="43" t="s">
        <v>486</v>
      </c>
      <c r="C144" s="32" t="str">
        <f>HYPERLINK("https://www.library.pref.chiba.lg.jp/licsxp-iopac/WOpacMsgNewListToTifTilDetailAction.do?tilcod=1000000901667","浦安の世間話")</f>
        <v>浦安の世間話</v>
      </c>
      <c r="D144" s="45" t="s">
        <v>45</v>
      </c>
      <c r="E144" s="46">
        <v>1992</v>
      </c>
      <c r="F144" s="28" t="s">
        <v>46</v>
      </c>
      <c r="G144" s="45" t="s">
        <v>47</v>
      </c>
      <c r="H144" s="45" t="s">
        <v>43</v>
      </c>
      <c r="I144" s="44"/>
      <c r="J144" s="47"/>
    </row>
    <row r="145" spans="1:10" ht="21">
      <c r="A145" s="43" t="s">
        <v>163</v>
      </c>
      <c r="B145" s="43" t="s">
        <v>487</v>
      </c>
      <c r="C145" s="32" t="str">
        <f>HYPERLINK("https://www.library.pref.chiba.lg.jp/licsxp-iopac/WOpacMsgNewListToTifTilDetailAction.do?tilcod=1000000901667","浦安の世間話")</f>
        <v>浦安の世間話</v>
      </c>
      <c r="D145" s="45" t="s">
        <v>45</v>
      </c>
      <c r="E145" s="46">
        <v>1992</v>
      </c>
      <c r="F145" s="28" t="s">
        <v>46</v>
      </c>
      <c r="G145" s="45" t="s">
        <v>47</v>
      </c>
      <c r="H145" s="45" t="s">
        <v>43</v>
      </c>
      <c r="I145" s="44"/>
      <c r="J145" s="47"/>
    </row>
    <row r="146" spans="1:10" ht="27">
      <c r="A146" s="43" t="s">
        <v>164</v>
      </c>
      <c r="B146" s="43" t="s">
        <v>488</v>
      </c>
      <c r="C146" s="32" t="str">
        <f>HYPERLINK("https://www.library.pref.chiba.lg.jp/licsxp-iopac/WOpacMsgNewListToTifTilDetailAction.do?tilcod=1000000916911","浦安の昔ばなし")</f>
        <v>浦安の昔ばなし</v>
      </c>
      <c r="D146" s="43" t="s">
        <v>51</v>
      </c>
      <c r="E146" s="28">
        <v>1984</v>
      </c>
      <c r="F146" s="28" t="s">
        <v>386</v>
      </c>
      <c r="G146" s="43" t="s">
        <v>42</v>
      </c>
      <c r="H146" s="43" t="s">
        <v>395</v>
      </c>
      <c r="I146" s="44"/>
      <c r="J146" s="28"/>
    </row>
    <row r="147" spans="1:10" ht="27">
      <c r="A147" s="37" t="s">
        <v>165</v>
      </c>
      <c r="B147" s="37" t="s">
        <v>489</v>
      </c>
      <c r="C147" s="32" t="str">
        <f>HYPERLINK("https://www.library.pref.chiba.lg.jp/licsxp-iopac/WOpacMsgNewListToTifTilDetailAction.do?tilcod=1000000940101","浦安の昔ばなし　続")</f>
        <v>浦安の昔ばなし　続</v>
      </c>
      <c r="D147" s="37" t="s">
        <v>12</v>
      </c>
      <c r="E147" s="29">
        <v>1985</v>
      </c>
      <c r="F147" s="29" t="s">
        <v>60</v>
      </c>
      <c r="G147" s="37" t="s">
        <v>42</v>
      </c>
      <c r="H147" s="37" t="s">
        <v>43</v>
      </c>
      <c r="I147" s="38" t="s">
        <v>166</v>
      </c>
      <c r="J147" s="29"/>
    </row>
    <row r="148" spans="1:10" ht="27">
      <c r="A148" s="37" t="s">
        <v>490</v>
      </c>
      <c r="B148" s="37" t="s">
        <v>341</v>
      </c>
      <c r="C148" s="32" t="str">
        <f>HYPERLINK("https://www.library.pref.chiba.lg.jp/licsxp-iopac/WOpacMsgNewListToTifTilDetailAction.do?tilcod=1000000940101","浦安の昔ばなし　続")</f>
        <v>浦安の昔ばなし　続</v>
      </c>
      <c r="D148" s="37" t="s">
        <v>12</v>
      </c>
      <c r="E148" s="29">
        <v>1985</v>
      </c>
      <c r="F148" s="29" t="s">
        <v>60</v>
      </c>
      <c r="G148" s="37" t="s">
        <v>42</v>
      </c>
      <c r="H148" s="37" t="s">
        <v>43</v>
      </c>
      <c r="I148" s="38" t="s">
        <v>469</v>
      </c>
      <c r="J148" s="29"/>
    </row>
    <row r="149" spans="1:10" ht="27">
      <c r="A149" s="43" t="s">
        <v>342</v>
      </c>
      <c r="B149" s="43" t="s">
        <v>491</v>
      </c>
      <c r="C149" s="32" t="str">
        <f>HYPERLINK("https://www.library.pref.chiba.lg.jp/licsxp-iopac/WOpacMsgNewListToTifTilDetailAction.do?tilcod=1000000916911","浦安の昔ばなし")</f>
        <v>浦安の昔ばなし</v>
      </c>
      <c r="D149" s="43" t="s">
        <v>51</v>
      </c>
      <c r="E149" s="28">
        <v>1984</v>
      </c>
      <c r="F149" s="28" t="s">
        <v>386</v>
      </c>
      <c r="G149" s="43" t="s">
        <v>42</v>
      </c>
      <c r="H149" s="43" t="s">
        <v>53</v>
      </c>
      <c r="I149" s="44" t="s">
        <v>54</v>
      </c>
      <c r="J149" s="28"/>
    </row>
    <row r="150" spans="1:10" ht="13.5">
      <c r="A150" s="43" t="s">
        <v>343</v>
      </c>
      <c r="B150" s="43" t="s">
        <v>492</v>
      </c>
      <c r="C150" s="32" t="str">
        <f>HYPERLINK("https://www.library.pref.chiba.lg.jp/licsxp-iopac/WOpacMsgNewListToTifTilDetailAction.do?tilcod=1000000901667","浦安の世間話")</f>
        <v>浦安の世間話</v>
      </c>
      <c r="D150" s="45" t="s">
        <v>45</v>
      </c>
      <c r="E150" s="46">
        <v>1992</v>
      </c>
      <c r="F150" s="28" t="s">
        <v>46</v>
      </c>
      <c r="G150" s="45" t="s">
        <v>47</v>
      </c>
      <c r="H150" s="45" t="s">
        <v>43</v>
      </c>
      <c r="I150" s="44" t="s">
        <v>167</v>
      </c>
      <c r="J150" s="47"/>
    </row>
    <row r="151" spans="1:10" ht="27">
      <c r="A151" s="37" t="s">
        <v>168</v>
      </c>
      <c r="B151" s="37" t="s">
        <v>344</v>
      </c>
      <c r="C151" s="32" t="str">
        <f>HYPERLINK("https://www.library.pref.chiba.lg.jp/licsxp-iopac/WOpacMsgNewListToTifTilDetailAction.do?tilcod=1000000940101","浦安の昔ばなし　続")</f>
        <v>浦安の昔ばなし　続</v>
      </c>
      <c r="D151" s="37" t="s">
        <v>12</v>
      </c>
      <c r="E151" s="29">
        <v>1985</v>
      </c>
      <c r="F151" s="29" t="s">
        <v>60</v>
      </c>
      <c r="G151" s="37" t="s">
        <v>42</v>
      </c>
      <c r="H151" s="37" t="s">
        <v>43</v>
      </c>
      <c r="I151" s="38" t="s">
        <v>493</v>
      </c>
      <c r="J151" s="29"/>
    </row>
    <row r="152" spans="1:10" ht="27.75" customHeight="1">
      <c r="A152" s="43" t="s">
        <v>345</v>
      </c>
      <c r="B152" s="43" t="s">
        <v>494</v>
      </c>
      <c r="C152" s="32" t="str">
        <f>HYPERLINK("https://www.library.pref.chiba.lg.jp/licsxp-iopac/WOpacMsgNewListToTifTilDetailAction.do?tilcod=1000000901667","浦安の世間話")</f>
        <v>浦安の世間話</v>
      </c>
      <c r="D152" s="45" t="s">
        <v>45</v>
      </c>
      <c r="E152" s="46">
        <v>1992</v>
      </c>
      <c r="F152" s="28" t="s">
        <v>46</v>
      </c>
      <c r="G152" s="45" t="s">
        <v>47</v>
      </c>
      <c r="H152" s="45" t="s">
        <v>43</v>
      </c>
      <c r="I152" s="44" t="s">
        <v>57</v>
      </c>
      <c r="J152" s="47"/>
    </row>
    <row r="153" spans="1:10" ht="27">
      <c r="A153" s="43" t="s">
        <v>169</v>
      </c>
      <c r="B153" s="43" t="s">
        <v>495</v>
      </c>
      <c r="C153" s="32" t="str">
        <f>HYPERLINK("https://www.library.pref.chiba.lg.jp/licsxp-iopac/WOpacMsgNewListToTifTilDetailAction.do?tilcod=1000000916911","浦安の昔ばなし")</f>
        <v>浦安の昔ばなし</v>
      </c>
      <c r="D153" s="43" t="s">
        <v>51</v>
      </c>
      <c r="E153" s="28">
        <v>1984</v>
      </c>
      <c r="F153" s="28" t="s">
        <v>386</v>
      </c>
      <c r="G153" s="43" t="s">
        <v>42</v>
      </c>
      <c r="H153" s="43" t="s">
        <v>65</v>
      </c>
      <c r="I153" s="44"/>
      <c r="J153" s="28"/>
    </row>
    <row r="154" spans="1:10" ht="27">
      <c r="A154" s="37" t="s">
        <v>170</v>
      </c>
      <c r="B154" s="37" t="s">
        <v>346</v>
      </c>
      <c r="C154" s="32" t="str">
        <f>HYPERLINK("https://www.library.pref.chiba.lg.jp/licsxp-iopac/WOpacMsgNewListToTifTilDetailAction.do?tilcod=1000000940101","浦安の昔ばなし　続")</f>
        <v>浦安の昔ばなし　続</v>
      </c>
      <c r="D154" s="37" t="s">
        <v>12</v>
      </c>
      <c r="E154" s="29">
        <v>1985</v>
      </c>
      <c r="F154" s="29" t="s">
        <v>60</v>
      </c>
      <c r="G154" s="37" t="s">
        <v>42</v>
      </c>
      <c r="H154" s="37" t="s">
        <v>43</v>
      </c>
      <c r="I154" s="38" t="s">
        <v>496</v>
      </c>
      <c r="J154" s="29"/>
    </row>
    <row r="155" spans="1:10" ht="27">
      <c r="A155" s="43" t="s">
        <v>171</v>
      </c>
      <c r="B155" s="43" t="s">
        <v>347</v>
      </c>
      <c r="C155" s="32" t="str">
        <f aca="true" t="shared" si="5" ref="C155:C160">HYPERLINK("https://www.library.pref.chiba.lg.jp/licsxp-iopac/WOpacMsgNewListToTifTilDetailAction.do?tilcod=1000000901667","浦安の世間話")</f>
        <v>浦安の世間話</v>
      </c>
      <c r="D155" s="45" t="s">
        <v>45</v>
      </c>
      <c r="E155" s="46">
        <v>1992</v>
      </c>
      <c r="F155" s="28" t="s">
        <v>46</v>
      </c>
      <c r="G155" s="45" t="s">
        <v>47</v>
      </c>
      <c r="H155" s="45" t="s">
        <v>43</v>
      </c>
      <c r="I155" s="44" t="s">
        <v>172</v>
      </c>
      <c r="J155" s="48"/>
    </row>
    <row r="156" spans="1:10" ht="27">
      <c r="A156" s="43" t="s">
        <v>173</v>
      </c>
      <c r="B156" s="43" t="s">
        <v>348</v>
      </c>
      <c r="C156" s="32" t="str">
        <f t="shared" si="5"/>
        <v>浦安の世間話</v>
      </c>
      <c r="D156" s="45" t="s">
        <v>45</v>
      </c>
      <c r="E156" s="46">
        <v>1992</v>
      </c>
      <c r="F156" s="28" t="s">
        <v>46</v>
      </c>
      <c r="G156" s="45" t="s">
        <v>47</v>
      </c>
      <c r="H156" s="45" t="s">
        <v>43</v>
      </c>
      <c r="I156" s="44"/>
      <c r="J156" s="48"/>
    </row>
    <row r="157" spans="1:10" ht="27">
      <c r="A157" s="43" t="s">
        <v>174</v>
      </c>
      <c r="B157" s="43" t="s">
        <v>349</v>
      </c>
      <c r="C157" s="32" t="str">
        <f t="shared" si="5"/>
        <v>浦安の世間話</v>
      </c>
      <c r="D157" s="45" t="s">
        <v>45</v>
      </c>
      <c r="E157" s="46">
        <v>1992</v>
      </c>
      <c r="F157" s="28" t="s">
        <v>46</v>
      </c>
      <c r="G157" s="45" t="s">
        <v>47</v>
      </c>
      <c r="H157" s="45" t="s">
        <v>43</v>
      </c>
      <c r="I157" s="44" t="s">
        <v>175</v>
      </c>
      <c r="J157" s="48"/>
    </row>
    <row r="158" spans="1:10" ht="27">
      <c r="A158" s="43" t="s">
        <v>176</v>
      </c>
      <c r="B158" s="43" t="s">
        <v>350</v>
      </c>
      <c r="C158" s="32" t="str">
        <f t="shared" si="5"/>
        <v>浦安の世間話</v>
      </c>
      <c r="D158" s="45" t="s">
        <v>45</v>
      </c>
      <c r="E158" s="46">
        <v>1992</v>
      </c>
      <c r="F158" s="28" t="s">
        <v>46</v>
      </c>
      <c r="G158" s="45" t="s">
        <v>47</v>
      </c>
      <c r="H158" s="45" t="s">
        <v>43</v>
      </c>
      <c r="I158" s="44" t="s">
        <v>177</v>
      </c>
      <c r="J158" s="48"/>
    </row>
    <row r="159" spans="1:10" ht="21">
      <c r="A159" s="43" t="s">
        <v>178</v>
      </c>
      <c r="B159" s="43" t="s">
        <v>497</v>
      </c>
      <c r="C159" s="32" t="str">
        <f t="shared" si="5"/>
        <v>浦安の世間話</v>
      </c>
      <c r="D159" s="45" t="s">
        <v>45</v>
      </c>
      <c r="E159" s="46">
        <v>1992</v>
      </c>
      <c r="F159" s="28" t="s">
        <v>46</v>
      </c>
      <c r="G159" s="45" t="s">
        <v>47</v>
      </c>
      <c r="H159" s="45" t="s">
        <v>43</v>
      </c>
      <c r="I159" s="44"/>
      <c r="J159" s="47"/>
    </row>
    <row r="160" spans="1:10" ht="21">
      <c r="A160" s="43" t="s">
        <v>179</v>
      </c>
      <c r="B160" s="43" t="s">
        <v>498</v>
      </c>
      <c r="C160" s="32" t="str">
        <f t="shared" si="5"/>
        <v>浦安の世間話</v>
      </c>
      <c r="D160" s="45" t="s">
        <v>45</v>
      </c>
      <c r="E160" s="46">
        <v>1992</v>
      </c>
      <c r="F160" s="28" t="s">
        <v>46</v>
      </c>
      <c r="G160" s="45" t="s">
        <v>47</v>
      </c>
      <c r="H160" s="45" t="s">
        <v>43</v>
      </c>
      <c r="I160" s="44"/>
      <c r="J160" s="47"/>
    </row>
    <row r="161" spans="1:10" ht="27">
      <c r="A161" s="37" t="s">
        <v>180</v>
      </c>
      <c r="B161" s="37" t="s">
        <v>351</v>
      </c>
      <c r="C161" s="32" t="str">
        <f>HYPERLINK("https://www.library.pref.chiba.lg.jp/licsxp-iopac/WOpacMsgNewListToTifTilDetailAction.do?tilcod=1000000940101","浦安の昔ばなし　続")</f>
        <v>浦安の昔ばなし　続</v>
      </c>
      <c r="D161" s="37" t="s">
        <v>12</v>
      </c>
      <c r="E161" s="29">
        <v>1985</v>
      </c>
      <c r="F161" s="29" t="s">
        <v>60</v>
      </c>
      <c r="G161" s="37" t="s">
        <v>42</v>
      </c>
      <c r="H161" s="37" t="s">
        <v>43</v>
      </c>
      <c r="I161" s="38" t="s">
        <v>499</v>
      </c>
      <c r="J161" s="29"/>
    </row>
    <row r="162" spans="1:10" ht="21">
      <c r="A162" s="43" t="s">
        <v>181</v>
      </c>
      <c r="B162" s="43" t="s">
        <v>500</v>
      </c>
      <c r="C162" s="32" t="str">
        <f>HYPERLINK("https://www.library.pref.chiba.lg.jp/licsxp-iopac/WOpacMsgNewListToTifTilDetailAction.do?tilcod=1000000901667","浦安の世間話")</f>
        <v>浦安の世間話</v>
      </c>
      <c r="D162" s="45" t="s">
        <v>45</v>
      </c>
      <c r="E162" s="46">
        <v>1992</v>
      </c>
      <c r="F162" s="28" t="s">
        <v>46</v>
      </c>
      <c r="G162" s="45" t="s">
        <v>47</v>
      </c>
      <c r="H162" s="45" t="s">
        <v>43</v>
      </c>
      <c r="I162" s="44"/>
      <c r="J162" s="47"/>
    </row>
    <row r="163" spans="1:10" ht="21">
      <c r="A163" s="43" t="s">
        <v>182</v>
      </c>
      <c r="B163" s="43" t="s">
        <v>501</v>
      </c>
      <c r="C163" s="32" t="str">
        <f>HYPERLINK("https://www.library.pref.chiba.lg.jp/licsxp-iopac/WOpacMsgNewListToTifTilDetailAction.do?tilcod=1000000901667","浦安の世間話")</f>
        <v>浦安の世間話</v>
      </c>
      <c r="D163" s="45" t="s">
        <v>45</v>
      </c>
      <c r="E163" s="46">
        <v>1992</v>
      </c>
      <c r="F163" s="28" t="s">
        <v>46</v>
      </c>
      <c r="G163" s="45" t="s">
        <v>47</v>
      </c>
      <c r="H163" s="45" t="s">
        <v>43</v>
      </c>
      <c r="I163" s="44"/>
      <c r="J163" s="47"/>
    </row>
    <row r="164" spans="1:10" ht="21">
      <c r="A164" s="43" t="s">
        <v>183</v>
      </c>
      <c r="B164" s="43" t="s">
        <v>352</v>
      </c>
      <c r="C164" s="32" t="str">
        <f>HYPERLINK("https://www.library.pref.chiba.lg.jp/licsxp-iopac/WOpacMsgNewListToTifTilDetailAction.do?tilcod=1000000901667","浦安の世間話")</f>
        <v>浦安の世間話</v>
      </c>
      <c r="D164" s="45" t="s">
        <v>45</v>
      </c>
      <c r="E164" s="46">
        <v>1992</v>
      </c>
      <c r="F164" s="28" t="s">
        <v>46</v>
      </c>
      <c r="G164" s="45" t="s">
        <v>47</v>
      </c>
      <c r="H164" s="45" t="s">
        <v>43</v>
      </c>
      <c r="I164" s="44"/>
      <c r="J164" s="47"/>
    </row>
    <row r="165" spans="1:10" ht="27">
      <c r="A165" s="37" t="s">
        <v>184</v>
      </c>
      <c r="B165" s="37" t="s">
        <v>352</v>
      </c>
      <c r="C165" s="32" t="str">
        <f>HYPERLINK("https://www.library.pref.chiba.lg.jp/licsxp-iopac/WOpacMsgNewListToTifTilDetailAction.do?tilcod=1000000940101","浦安の昔ばなし　続")</f>
        <v>浦安の昔ばなし　続</v>
      </c>
      <c r="D165" s="37" t="s">
        <v>12</v>
      </c>
      <c r="E165" s="29">
        <v>1985</v>
      </c>
      <c r="F165" s="29" t="s">
        <v>60</v>
      </c>
      <c r="G165" s="37" t="s">
        <v>42</v>
      </c>
      <c r="H165" s="37" t="s">
        <v>43</v>
      </c>
      <c r="I165" s="38" t="s">
        <v>469</v>
      </c>
      <c r="J165" s="29"/>
    </row>
    <row r="166" spans="1:10" ht="21">
      <c r="A166" s="39" t="s">
        <v>185</v>
      </c>
      <c r="B166" s="39" t="s">
        <v>502</v>
      </c>
      <c r="C166" s="32" t="str">
        <f>HYPERLINK("https://www.library.pref.chiba.lg.jp/licsxp-iopac/WOpacMsgNewListToTifTilDetailAction.do?tilcod=1000000901667","浦安の世間話")</f>
        <v>浦安の世間話</v>
      </c>
      <c r="D166" s="45" t="s">
        <v>45</v>
      </c>
      <c r="E166" s="46">
        <v>1992</v>
      </c>
      <c r="F166" s="28" t="s">
        <v>46</v>
      </c>
      <c r="G166" s="45" t="s">
        <v>47</v>
      </c>
      <c r="H166" s="45" t="s">
        <v>43</v>
      </c>
      <c r="I166" s="44"/>
      <c r="J166" s="48"/>
    </row>
    <row r="167" spans="1:10" ht="27">
      <c r="A167" s="37" t="s">
        <v>186</v>
      </c>
      <c r="B167" s="37" t="s">
        <v>353</v>
      </c>
      <c r="C167" s="32" t="str">
        <f>HYPERLINK("https://www.library.pref.chiba.lg.jp/licsxp-iopac/WOpacMsgNewListToTifTilDetailAction.do?tilcod=1000000940101","浦安の昔ばなし　続")</f>
        <v>浦安の昔ばなし　続</v>
      </c>
      <c r="D167" s="37" t="s">
        <v>12</v>
      </c>
      <c r="E167" s="29">
        <v>1985</v>
      </c>
      <c r="F167" s="29" t="s">
        <v>60</v>
      </c>
      <c r="G167" s="37" t="s">
        <v>42</v>
      </c>
      <c r="H167" s="37" t="s">
        <v>43</v>
      </c>
      <c r="I167" s="38" t="s">
        <v>187</v>
      </c>
      <c r="J167" s="29"/>
    </row>
    <row r="168" spans="1:10" ht="27">
      <c r="A168" s="43" t="s">
        <v>188</v>
      </c>
      <c r="B168" s="43" t="s">
        <v>503</v>
      </c>
      <c r="C168" s="32" t="str">
        <f>HYPERLINK("https://www.library.pref.chiba.lg.jp/licsxp-iopac/WOpacMsgNewListToTifTilDetailAction.do?tilcod=1000000916911","浦安の昔ばなし")</f>
        <v>浦安の昔ばなし</v>
      </c>
      <c r="D168" s="43" t="s">
        <v>51</v>
      </c>
      <c r="E168" s="28">
        <v>1984</v>
      </c>
      <c r="F168" s="28" t="s">
        <v>52</v>
      </c>
      <c r="G168" s="43" t="s">
        <v>42</v>
      </c>
      <c r="H168" s="43" t="s">
        <v>65</v>
      </c>
      <c r="I168" s="44" t="s">
        <v>189</v>
      </c>
      <c r="J168" s="28"/>
    </row>
    <row r="169" spans="1:10" ht="27">
      <c r="A169" s="43" t="s">
        <v>190</v>
      </c>
      <c r="B169" s="43" t="s">
        <v>504</v>
      </c>
      <c r="C169" s="32" t="str">
        <f>HYPERLINK("https://www.library.pref.chiba.lg.jp/licsxp-iopac/WOpacMsgNewListToTifTilDetailAction.do?tilcod=1000000916911","浦安の昔ばなし")</f>
        <v>浦安の昔ばなし</v>
      </c>
      <c r="D169" s="43" t="s">
        <v>51</v>
      </c>
      <c r="E169" s="28">
        <v>1984</v>
      </c>
      <c r="F169" s="28" t="s">
        <v>386</v>
      </c>
      <c r="G169" s="43" t="s">
        <v>42</v>
      </c>
      <c r="H169" s="43" t="s">
        <v>65</v>
      </c>
      <c r="I169" s="44" t="s">
        <v>191</v>
      </c>
      <c r="J169" s="28"/>
    </row>
    <row r="170" spans="1:10" ht="27">
      <c r="A170" s="37" t="s">
        <v>192</v>
      </c>
      <c r="B170" s="37" t="s">
        <v>354</v>
      </c>
      <c r="C170" s="32" t="str">
        <f>HYPERLINK("https://www.library.pref.chiba.lg.jp/licsxp-iopac/WOpacMsgNewListToTifTilDetailAction.do?tilcod=1000000940101","浦安の昔ばなし　続")</f>
        <v>浦安の昔ばなし　続</v>
      </c>
      <c r="D170" s="37" t="s">
        <v>12</v>
      </c>
      <c r="E170" s="29">
        <v>1985</v>
      </c>
      <c r="F170" s="29" t="s">
        <v>60</v>
      </c>
      <c r="G170" s="37" t="s">
        <v>42</v>
      </c>
      <c r="H170" s="37" t="s">
        <v>43</v>
      </c>
      <c r="I170" s="38"/>
      <c r="J170" s="29"/>
    </row>
    <row r="171" spans="1:10" ht="27">
      <c r="A171" s="43" t="s">
        <v>193</v>
      </c>
      <c r="B171" s="43" t="s">
        <v>505</v>
      </c>
      <c r="C171" s="32" t="str">
        <f>HYPERLINK("https://www.library.pref.chiba.lg.jp/licsxp-iopac/WOpacMsgNewListToTifTilDetailAction.do?tilcod=1000000916911","浦安の昔ばなし")</f>
        <v>浦安の昔ばなし</v>
      </c>
      <c r="D171" s="43" t="s">
        <v>51</v>
      </c>
      <c r="E171" s="28">
        <v>1984</v>
      </c>
      <c r="F171" s="28" t="s">
        <v>52</v>
      </c>
      <c r="G171" s="43" t="s">
        <v>42</v>
      </c>
      <c r="H171" s="43" t="s">
        <v>65</v>
      </c>
      <c r="I171" s="44" t="s">
        <v>194</v>
      </c>
      <c r="J171" s="28"/>
    </row>
    <row r="172" spans="1:10" ht="21">
      <c r="A172" s="43" t="s">
        <v>195</v>
      </c>
      <c r="B172" s="43" t="s">
        <v>506</v>
      </c>
      <c r="C172" s="32" t="str">
        <f>HYPERLINK("https://www.library.pref.chiba.lg.jp/licsxp-iopac/WOpacMsgNewListToTifTilDetailAction.do?tilcod=1000000901667","浦安の世間話")</f>
        <v>浦安の世間話</v>
      </c>
      <c r="D172" s="45" t="s">
        <v>45</v>
      </c>
      <c r="E172" s="46">
        <v>1992</v>
      </c>
      <c r="F172" s="28" t="s">
        <v>46</v>
      </c>
      <c r="G172" s="45" t="s">
        <v>47</v>
      </c>
      <c r="H172" s="45" t="s">
        <v>43</v>
      </c>
      <c r="I172" s="44" t="s">
        <v>196</v>
      </c>
      <c r="J172" s="48"/>
    </row>
    <row r="173" spans="1:10" ht="27">
      <c r="A173" s="43" t="s">
        <v>197</v>
      </c>
      <c r="B173" s="43" t="s">
        <v>506</v>
      </c>
      <c r="C173" s="32" t="str">
        <f>HYPERLINK("https://www.library.pref.chiba.lg.jp/licsxp-iopac/WOpacMsgNewListToTifTilDetailAction.do?tilcod=1000000916911","浦安の昔ばなし")</f>
        <v>浦安の昔ばなし</v>
      </c>
      <c r="D173" s="43" t="s">
        <v>51</v>
      </c>
      <c r="E173" s="28">
        <v>1984</v>
      </c>
      <c r="F173" s="28" t="s">
        <v>607</v>
      </c>
      <c r="G173" s="43" t="s">
        <v>42</v>
      </c>
      <c r="H173" s="43" t="s">
        <v>86</v>
      </c>
      <c r="I173" s="44"/>
      <c r="J173" s="28"/>
    </row>
    <row r="174" spans="1:10" ht="27">
      <c r="A174" s="37" t="s">
        <v>198</v>
      </c>
      <c r="B174" s="37" t="s">
        <v>355</v>
      </c>
      <c r="C174" s="32" t="str">
        <f>HYPERLINK("https://www.library.pref.chiba.lg.jp/licsxp-iopac/WOpacMsgNewListToTifTilDetailAction.do?tilcod=1000000940101","浦安の昔ばなし　続")</f>
        <v>浦安の昔ばなし　続</v>
      </c>
      <c r="D174" s="37" t="s">
        <v>12</v>
      </c>
      <c r="E174" s="29">
        <v>1985</v>
      </c>
      <c r="F174" s="29" t="s">
        <v>60</v>
      </c>
      <c r="G174" s="37" t="s">
        <v>42</v>
      </c>
      <c r="H174" s="37" t="s">
        <v>43</v>
      </c>
      <c r="I174" s="38" t="s">
        <v>65</v>
      </c>
      <c r="J174" s="29"/>
    </row>
    <row r="175" spans="1:10" ht="27">
      <c r="A175" s="43" t="s">
        <v>199</v>
      </c>
      <c r="B175" s="43" t="s">
        <v>507</v>
      </c>
      <c r="C175" s="32" t="str">
        <f>HYPERLINK("https://www.library.pref.chiba.lg.jp/licsxp-iopac/WOpacMsgNewListToTifTilDetailAction.do?tilcod=1000000916911","浦安の昔ばなし")</f>
        <v>浦安の昔ばなし</v>
      </c>
      <c r="D175" s="43" t="s">
        <v>51</v>
      </c>
      <c r="E175" s="28">
        <v>1984</v>
      </c>
      <c r="F175" s="28" t="s">
        <v>386</v>
      </c>
      <c r="G175" s="43" t="s">
        <v>42</v>
      </c>
      <c r="H175" s="43" t="s">
        <v>395</v>
      </c>
      <c r="I175" s="44"/>
      <c r="J175" s="28"/>
    </row>
    <row r="176" spans="1:10" ht="27">
      <c r="A176" s="43" t="s">
        <v>200</v>
      </c>
      <c r="B176" s="43" t="s">
        <v>508</v>
      </c>
      <c r="C176" s="32" t="str">
        <f>HYPERLINK("https://www.library.pref.chiba.lg.jp/licsxp-iopac/WOpacMsgNewListToTifTilDetailAction.do?tilcod=1000000916911","浦安の昔ばなし")</f>
        <v>浦安の昔ばなし</v>
      </c>
      <c r="D176" s="43" t="s">
        <v>51</v>
      </c>
      <c r="E176" s="28">
        <v>1984</v>
      </c>
      <c r="F176" s="28" t="s">
        <v>608</v>
      </c>
      <c r="G176" s="43" t="s">
        <v>42</v>
      </c>
      <c r="H176" s="43" t="s">
        <v>395</v>
      </c>
      <c r="I176" s="44"/>
      <c r="J176" s="28"/>
    </row>
    <row r="177" spans="1:10" ht="27">
      <c r="A177" s="37" t="s">
        <v>201</v>
      </c>
      <c r="B177" s="37" t="s">
        <v>356</v>
      </c>
      <c r="C177" s="32" t="str">
        <f>HYPERLINK("https://www.library.pref.chiba.lg.jp/licsxp-iopac/WOpacMsgNewListToTifTilDetailAction.do?tilcod=1000000940101","浦安の昔ばなし　続")</f>
        <v>浦安の昔ばなし　続</v>
      </c>
      <c r="D177" s="37" t="s">
        <v>12</v>
      </c>
      <c r="E177" s="29">
        <v>1985</v>
      </c>
      <c r="F177" s="29" t="s">
        <v>60</v>
      </c>
      <c r="G177" s="37" t="s">
        <v>42</v>
      </c>
      <c r="H177" s="37" t="s">
        <v>43</v>
      </c>
      <c r="I177" s="38"/>
      <c r="J177" s="29"/>
    </row>
    <row r="178" spans="1:10" ht="27">
      <c r="A178" s="37" t="s">
        <v>202</v>
      </c>
      <c r="B178" s="37" t="s">
        <v>357</v>
      </c>
      <c r="C178" s="32" t="str">
        <f>HYPERLINK("https://www.library.pref.chiba.lg.jp/licsxp-iopac/WOpacMsgNewListToTifTilDetailAction.do?tilcod=1000000940101","浦安の昔ばなし　続")</f>
        <v>浦安の昔ばなし　続</v>
      </c>
      <c r="D178" s="37" t="s">
        <v>12</v>
      </c>
      <c r="E178" s="29">
        <v>1985</v>
      </c>
      <c r="F178" s="29" t="s">
        <v>60</v>
      </c>
      <c r="G178" s="37" t="s">
        <v>42</v>
      </c>
      <c r="H178" s="37" t="s">
        <v>43</v>
      </c>
      <c r="I178" s="38" t="s">
        <v>469</v>
      </c>
      <c r="J178" s="29"/>
    </row>
    <row r="179" spans="1:10" ht="27">
      <c r="A179" s="37" t="s">
        <v>509</v>
      </c>
      <c r="B179" s="37" t="s">
        <v>358</v>
      </c>
      <c r="C179" s="32" t="str">
        <f>HYPERLINK("https://www.library.pref.chiba.lg.jp/licsxp-iopac/WOpacMsgNewListToTifTilDetailAction.do?tilcod=1000000940101","浦安の昔ばなし　続")</f>
        <v>浦安の昔ばなし　続</v>
      </c>
      <c r="D179" s="37" t="s">
        <v>12</v>
      </c>
      <c r="E179" s="29">
        <v>1985</v>
      </c>
      <c r="F179" s="29" t="s">
        <v>60</v>
      </c>
      <c r="G179" s="37" t="s">
        <v>42</v>
      </c>
      <c r="H179" s="37" t="s">
        <v>43</v>
      </c>
      <c r="I179" s="38" t="s">
        <v>203</v>
      </c>
      <c r="J179" s="29"/>
    </row>
    <row r="180" spans="1:10" ht="25.5" customHeight="1">
      <c r="A180" s="43" t="s">
        <v>510</v>
      </c>
      <c r="B180" s="43" t="s">
        <v>511</v>
      </c>
      <c r="C180" s="32" t="str">
        <f>HYPERLINK("https://www.library.pref.chiba.lg.jp/licsxp-iopac/WOpacMsgNewListToTifTilDetailAction.do?tilcod=1000000901667","浦安の世間話")</f>
        <v>浦安の世間話</v>
      </c>
      <c r="D180" s="45" t="s">
        <v>45</v>
      </c>
      <c r="E180" s="46">
        <v>1992</v>
      </c>
      <c r="F180" s="28" t="s">
        <v>46</v>
      </c>
      <c r="G180" s="45" t="s">
        <v>47</v>
      </c>
      <c r="H180" s="45" t="s">
        <v>43</v>
      </c>
      <c r="I180" s="44"/>
      <c r="J180" s="47"/>
    </row>
    <row r="181" spans="1:10" ht="27">
      <c r="A181" s="37" t="s">
        <v>359</v>
      </c>
      <c r="B181" s="37" t="s">
        <v>360</v>
      </c>
      <c r="C181" s="32" t="str">
        <f>HYPERLINK("https://www.library.pref.chiba.lg.jp/licsxp-iopac/WOpacMsgNewListToTifTilDetailAction.do?tilcod=1000000940101","浦安の昔ばなし　続")</f>
        <v>浦安の昔ばなし　続</v>
      </c>
      <c r="D181" s="37" t="s">
        <v>12</v>
      </c>
      <c r="E181" s="29">
        <v>1985</v>
      </c>
      <c r="F181" s="29" t="s">
        <v>60</v>
      </c>
      <c r="G181" s="37" t="s">
        <v>42</v>
      </c>
      <c r="H181" s="37" t="s">
        <v>43</v>
      </c>
      <c r="I181" s="38" t="s">
        <v>469</v>
      </c>
      <c r="J181" s="29"/>
    </row>
    <row r="182" spans="1:10" ht="27">
      <c r="A182" s="37" t="s">
        <v>204</v>
      </c>
      <c r="B182" s="37" t="s">
        <v>361</v>
      </c>
      <c r="C182" s="32" t="str">
        <f>HYPERLINK("https://www.library.pref.chiba.lg.jp/licsxp-iopac/WOpacMsgNewListToTifTilDetailAction.do?tilcod=1000000940101","浦安の昔ばなし　続")</f>
        <v>浦安の昔ばなし　続</v>
      </c>
      <c r="D182" s="37" t="s">
        <v>12</v>
      </c>
      <c r="E182" s="29">
        <v>1985</v>
      </c>
      <c r="F182" s="29" t="s">
        <v>60</v>
      </c>
      <c r="G182" s="37" t="s">
        <v>42</v>
      </c>
      <c r="H182" s="37" t="s">
        <v>43</v>
      </c>
      <c r="I182" s="38"/>
      <c r="J182" s="29"/>
    </row>
    <row r="183" spans="1:10" ht="27">
      <c r="A183" s="43" t="s">
        <v>205</v>
      </c>
      <c r="B183" s="43" t="s">
        <v>512</v>
      </c>
      <c r="C183" s="32" t="str">
        <f>HYPERLINK("https://www.library.pref.chiba.lg.jp/licsxp-iopac/WOpacMsgNewListToTifTilDetailAction.do?tilcod=1000000916911","浦安の昔ばなし")</f>
        <v>浦安の昔ばなし</v>
      </c>
      <c r="D183" s="43" t="s">
        <v>51</v>
      </c>
      <c r="E183" s="28">
        <v>1984</v>
      </c>
      <c r="F183" s="28" t="s">
        <v>544</v>
      </c>
      <c r="G183" s="43" t="s">
        <v>42</v>
      </c>
      <c r="H183" s="43" t="s">
        <v>65</v>
      </c>
      <c r="I183" s="44"/>
      <c r="J183" s="28"/>
    </row>
    <row r="184" spans="1:10" ht="21">
      <c r="A184" s="43" t="s">
        <v>206</v>
      </c>
      <c r="B184" s="43" t="s">
        <v>513</v>
      </c>
      <c r="C184" s="32" t="str">
        <f>HYPERLINK("https://www.library.pref.chiba.lg.jp/licsxp-iopac/WOpacMsgNewListToTifTilDetailAction.do?tilcod=1000000901667","浦安の世間話")</f>
        <v>浦安の世間話</v>
      </c>
      <c r="D184" s="45" t="s">
        <v>45</v>
      </c>
      <c r="E184" s="46">
        <v>1992</v>
      </c>
      <c r="F184" s="28" t="s">
        <v>46</v>
      </c>
      <c r="G184" s="45" t="s">
        <v>47</v>
      </c>
      <c r="H184" s="45" t="s">
        <v>43</v>
      </c>
      <c r="I184" s="44"/>
      <c r="J184" s="47"/>
    </row>
    <row r="185" spans="1:10" ht="27">
      <c r="A185" s="43" t="s">
        <v>207</v>
      </c>
      <c r="B185" s="43" t="s">
        <v>513</v>
      </c>
      <c r="C185" s="32" t="str">
        <f>HYPERLINK("https://www.library.pref.chiba.lg.jp/licsxp-iopac/WOpacMsgNewListToTifTilDetailAction.do?tilcod=1000000916911","浦安の昔ばなし")</f>
        <v>浦安の昔ばなし</v>
      </c>
      <c r="D185" s="43" t="s">
        <v>51</v>
      </c>
      <c r="E185" s="28">
        <v>1984</v>
      </c>
      <c r="F185" s="28" t="s">
        <v>386</v>
      </c>
      <c r="G185" s="43" t="s">
        <v>42</v>
      </c>
      <c r="H185" s="43" t="s">
        <v>609</v>
      </c>
      <c r="I185" s="44"/>
      <c r="J185" s="28"/>
    </row>
    <row r="186" spans="1:10" ht="27">
      <c r="A186" s="37" t="s">
        <v>208</v>
      </c>
      <c r="B186" s="37" t="s">
        <v>362</v>
      </c>
      <c r="C186" s="32" t="str">
        <f>HYPERLINK("https://www.library.pref.chiba.lg.jp/licsxp-iopac/WOpacMsgNewListToTifTilDetailAction.do?tilcod=1000000940101","浦安の昔ばなし　続")</f>
        <v>浦安の昔ばなし　続</v>
      </c>
      <c r="D186" s="37" t="s">
        <v>12</v>
      </c>
      <c r="E186" s="29">
        <v>1985</v>
      </c>
      <c r="F186" s="29" t="s">
        <v>60</v>
      </c>
      <c r="G186" s="37" t="s">
        <v>42</v>
      </c>
      <c r="H186" s="37" t="s">
        <v>43</v>
      </c>
      <c r="I186" s="38"/>
      <c r="J186" s="29"/>
    </row>
    <row r="187" spans="1:10" ht="27">
      <c r="A187" s="43" t="s">
        <v>209</v>
      </c>
      <c r="B187" s="43" t="s">
        <v>514</v>
      </c>
      <c r="C187" s="32" t="str">
        <f>HYPERLINK("https://www.library.pref.chiba.lg.jp/licsxp-iopac/WOpacMsgNewListToTifTilDetailAction.do?tilcod=1000000916911","浦安の昔ばなし")</f>
        <v>浦安の昔ばなし</v>
      </c>
      <c r="D187" s="43" t="s">
        <v>51</v>
      </c>
      <c r="E187" s="28">
        <v>1984</v>
      </c>
      <c r="F187" s="28" t="s">
        <v>610</v>
      </c>
      <c r="G187" s="43" t="s">
        <v>42</v>
      </c>
      <c r="H187" s="43" t="s">
        <v>65</v>
      </c>
      <c r="I187" s="44" t="s">
        <v>93</v>
      </c>
      <c r="J187" s="28"/>
    </row>
    <row r="188" spans="1:10" ht="27">
      <c r="A188" s="37" t="s">
        <v>210</v>
      </c>
      <c r="B188" s="37" t="s">
        <v>363</v>
      </c>
      <c r="C188" s="32" t="str">
        <f>HYPERLINK("https://www.library.pref.chiba.lg.jp/licsxp-iopac/WOpacMsgNewListToTifTilDetailAction.do?tilcod=1000000940101","浦安の昔ばなし　続")</f>
        <v>浦安の昔ばなし　続</v>
      </c>
      <c r="D188" s="37" t="s">
        <v>12</v>
      </c>
      <c r="E188" s="29">
        <v>1985</v>
      </c>
      <c r="F188" s="29" t="s">
        <v>60</v>
      </c>
      <c r="G188" s="37" t="s">
        <v>42</v>
      </c>
      <c r="H188" s="37" t="s">
        <v>43</v>
      </c>
      <c r="I188" s="38" t="s">
        <v>611</v>
      </c>
      <c r="J188" s="29"/>
    </row>
    <row r="189" spans="1:10" ht="27">
      <c r="A189" s="37" t="s">
        <v>211</v>
      </c>
      <c r="B189" s="37" t="s">
        <v>364</v>
      </c>
      <c r="C189" s="32" t="str">
        <f>HYPERLINK("https://www.library.pref.chiba.lg.jp/licsxp-iopac/WOpacMsgNewListToTifTilDetailAction.do?tilcod=1000000940101","浦安の昔ばなし　続")</f>
        <v>浦安の昔ばなし　続</v>
      </c>
      <c r="D189" s="37" t="s">
        <v>12</v>
      </c>
      <c r="E189" s="29">
        <v>1985</v>
      </c>
      <c r="F189" s="29" t="s">
        <v>60</v>
      </c>
      <c r="G189" s="37" t="s">
        <v>42</v>
      </c>
      <c r="H189" s="37" t="s">
        <v>43</v>
      </c>
      <c r="I189" s="38" t="s">
        <v>612</v>
      </c>
      <c r="J189" s="29"/>
    </row>
    <row r="190" spans="1:10" ht="27">
      <c r="A190" s="37" t="s">
        <v>212</v>
      </c>
      <c r="B190" s="37" t="s">
        <v>365</v>
      </c>
      <c r="C190" s="32" t="str">
        <f>HYPERLINK("https://www.library.pref.chiba.lg.jp/licsxp-iopac/WOpacMsgNewListToTifTilDetailAction.do?tilcod=1000000940101","浦安の昔ばなし　続")</f>
        <v>浦安の昔ばなし　続</v>
      </c>
      <c r="D190" s="37" t="s">
        <v>12</v>
      </c>
      <c r="E190" s="29">
        <v>1985</v>
      </c>
      <c r="F190" s="29" t="s">
        <v>60</v>
      </c>
      <c r="G190" s="37" t="s">
        <v>42</v>
      </c>
      <c r="H190" s="37" t="s">
        <v>43</v>
      </c>
      <c r="I190" s="38" t="s">
        <v>469</v>
      </c>
      <c r="J190" s="29"/>
    </row>
    <row r="191" spans="1:10" ht="21">
      <c r="A191" s="37" t="s">
        <v>213</v>
      </c>
      <c r="B191" s="37" t="s">
        <v>515</v>
      </c>
      <c r="C191" s="32" t="str">
        <f>HYPERLINK("https://www.library.pref.chiba.lg.jp/licsxp-iopac/WOpacMsgNewListToTifTilDetailAction.do?tilcod=1000000901667","浦安の世間話")</f>
        <v>浦安の世間話</v>
      </c>
      <c r="D191" s="49" t="s">
        <v>45</v>
      </c>
      <c r="E191" s="46">
        <v>1992</v>
      </c>
      <c r="F191" s="29" t="s">
        <v>46</v>
      </c>
      <c r="G191" s="49" t="s">
        <v>47</v>
      </c>
      <c r="H191" s="49" t="s">
        <v>43</v>
      </c>
      <c r="I191" s="38"/>
      <c r="J191" s="29"/>
    </row>
    <row r="192" spans="1:10" ht="21">
      <c r="A192" s="43" t="s">
        <v>516</v>
      </c>
      <c r="B192" s="43" t="s">
        <v>517</v>
      </c>
      <c r="C192" s="32" t="str">
        <f>HYPERLINK("https://www.library.pref.chiba.lg.jp/licsxp-iopac/WOpacMsgNewListToTifTilDetailAction.do?tilcod=1000000901667","浦安の世間話")</f>
        <v>浦安の世間話</v>
      </c>
      <c r="D192" s="45" t="s">
        <v>45</v>
      </c>
      <c r="E192" s="46">
        <v>1992</v>
      </c>
      <c r="F192" s="28" t="s">
        <v>46</v>
      </c>
      <c r="G192" s="45" t="s">
        <v>47</v>
      </c>
      <c r="H192" s="45" t="s">
        <v>43</v>
      </c>
      <c r="I192" s="44"/>
      <c r="J192" s="47"/>
    </row>
    <row r="193" spans="1:10" ht="27">
      <c r="A193" s="37" t="s">
        <v>214</v>
      </c>
      <c r="B193" s="37" t="s">
        <v>518</v>
      </c>
      <c r="C193" s="32" t="str">
        <f>HYPERLINK("https://www.library.pref.chiba.lg.jp/licsxp-iopac/WOpacMsgNewListToTifTilDetailAction.do?tilcod=1000000916911","浦安の昔ばなし")</f>
        <v>浦安の昔ばなし</v>
      </c>
      <c r="D193" s="37" t="s">
        <v>51</v>
      </c>
      <c r="E193" s="28">
        <v>1984</v>
      </c>
      <c r="F193" s="29" t="s">
        <v>386</v>
      </c>
      <c r="G193" s="37" t="s">
        <v>42</v>
      </c>
      <c r="H193" s="37" t="s">
        <v>395</v>
      </c>
      <c r="I193" s="38" t="s">
        <v>215</v>
      </c>
      <c r="J193" s="29"/>
    </row>
    <row r="194" spans="1:10" ht="27">
      <c r="A194" s="37" t="s">
        <v>216</v>
      </c>
      <c r="B194" s="37" t="s">
        <v>519</v>
      </c>
      <c r="C194" s="32" t="str">
        <f>HYPERLINK("https://www.library.pref.chiba.lg.jp/licsxp-iopac/WOpacMsgNewListToTifTilDetailAction.do?tilcod=1000000940101","浦安の昔ばなし　続")</f>
        <v>浦安の昔ばなし　続</v>
      </c>
      <c r="D194" s="37" t="s">
        <v>12</v>
      </c>
      <c r="E194" s="29">
        <v>1985</v>
      </c>
      <c r="F194" s="29" t="s">
        <v>60</v>
      </c>
      <c r="G194" s="37" t="s">
        <v>42</v>
      </c>
      <c r="H194" s="37" t="s">
        <v>43</v>
      </c>
      <c r="I194" s="38" t="s">
        <v>217</v>
      </c>
      <c r="J194" s="29"/>
    </row>
    <row r="195" spans="1:10" ht="21">
      <c r="A195" s="43" t="s">
        <v>218</v>
      </c>
      <c r="B195" s="43" t="s">
        <v>520</v>
      </c>
      <c r="C195" s="32" t="str">
        <f>HYPERLINK("https://www.library.pref.chiba.lg.jp/licsxp-iopac/WOpacMsgNewListToTifTilDetailAction.do?tilcod=1000000901667","浦安の世間話")</f>
        <v>浦安の世間話</v>
      </c>
      <c r="D195" s="45" t="s">
        <v>45</v>
      </c>
      <c r="E195" s="46">
        <v>1992</v>
      </c>
      <c r="F195" s="28" t="s">
        <v>46</v>
      </c>
      <c r="G195" s="45" t="s">
        <v>47</v>
      </c>
      <c r="H195" s="45" t="s">
        <v>43</v>
      </c>
      <c r="I195" s="44"/>
      <c r="J195" s="48"/>
    </row>
    <row r="196" spans="1:10" ht="21">
      <c r="A196" s="37" t="s">
        <v>219</v>
      </c>
      <c r="B196" s="37" t="s">
        <v>521</v>
      </c>
      <c r="C196" s="32" t="str">
        <f>HYPERLINK("https://www.library.pref.chiba.lg.jp/licsxp-iopac/WOpacMsgNewListToTifTilDetailAction.do?tilcod=1000000901667","浦安の世間話")</f>
        <v>浦安の世間話</v>
      </c>
      <c r="D196" s="49" t="s">
        <v>45</v>
      </c>
      <c r="E196" s="46">
        <v>1992</v>
      </c>
      <c r="F196" s="29" t="s">
        <v>46</v>
      </c>
      <c r="G196" s="49" t="s">
        <v>47</v>
      </c>
      <c r="H196" s="49" t="s">
        <v>43</v>
      </c>
      <c r="I196" s="38"/>
      <c r="J196" s="29"/>
    </row>
    <row r="197" spans="1:10" ht="27">
      <c r="A197" s="43" t="s">
        <v>613</v>
      </c>
      <c r="B197" s="43" t="s">
        <v>522</v>
      </c>
      <c r="C197" s="32" t="str">
        <f>HYPERLINK("https://www.library.pref.chiba.lg.jp/licsxp-iopac/WOpacMsgNewListToTifTilDetailAction.do?tilcod=1000000916911","浦安の昔ばなし")</f>
        <v>浦安の昔ばなし</v>
      </c>
      <c r="D197" s="43" t="s">
        <v>51</v>
      </c>
      <c r="E197" s="28">
        <v>1984</v>
      </c>
      <c r="F197" s="28" t="s">
        <v>386</v>
      </c>
      <c r="G197" s="43" t="s">
        <v>42</v>
      </c>
      <c r="H197" s="43" t="s">
        <v>395</v>
      </c>
      <c r="I197" s="44" t="s">
        <v>159</v>
      </c>
      <c r="J197" s="28"/>
    </row>
    <row r="198" spans="1:10" ht="21">
      <c r="A198" s="43" t="s">
        <v>614</v>
      </c>
      <c r="B198" s="43" t="s">
        <v>523</v>
      </c>
      <c r="C198" s="32" t="str">
        <f>HYPERLINK("https://www.library.pref.chiba.lg.jp/licsxp-iopac/WOpacMsgNewListToTifTilDetailAction.do?tilcod=1000000901667","浦安の世間話")</f>
        <v>浦安の世間話</v>
      </c>
      <c r="D198" s="45" t="s">
        <v>45</v>
      </c>
      <c r="E198" s="46">
        <v>1992</v>
      </c>
      <c r="F198" s="28" t="s">
        <v>46</v>
      </c>
      <c r="G198" s="45" t="s">
        <v>47</v>
      </c>
      <c r="H198" s="45" t="s">
        <v>43</v>
      </c>
      <c r="I198" s="44" t="s">
        <v>107</v>
      </c>
      <c r="J198" s="48"/>
    </row>
    <row r="199" spans="1:10" ht="25.5" customHeight="1">
      <c r="A199" s="43" t="s">
        <v>524</v>
      </c>
      <c r="B199" s="43" t="s">
        <v>525</v>
      </c>
      <c r="C199" s="32" t="str">
        <f>HYPERLINK("https://www.library.pref.chiba.lg.jp/licsxp-iopac/WOpacMsgNewListToTifTilDetailAction.do?tilcod=1000000901667","浦安の世間話")</f>
        <v>浦安の世間話</v>
      </c>
      <c r="D199" s="45" t="s">
        <v>45</v>
      </c>
      <c r="E199" s="46">
        <v>1992</v>
      </c>
      <c r="F199" s="28" t="s">
        <v>46</v>
      </c>
      <c r="G199" s="45" t="s">
        <v>47</v>
      </c>
      <c r="H199" s="45" t="s">
        <v>43</v>
      </c>
      <c r="I199" s="44" t="s">
        <v>220</v>
      </c>
      <c r="J199" s="47"/>
    </row>
    <row r="200" spans="1:10" ht="27">
      <c r="A200" s="37" t="s">
        <v>526</v>
      </c>
      <c r="B200" s="37" t="s">
        <v>527</v>
      </c>
      <c r="C200" s="32" t="str">
        <f>HYPERLINK("https://www.library.pref.chiba.lg.jp/licsxp-iopac/WOpacMsgNewListToTifTilDetailAction.do?tilcod=1000000940101","浦安の昔ばなし　続")</f>
        <v>浦安の昔ばなし　続</v>
      </c>
      <c r="D200" s="37" t="s">
        <v>12</v>
      </c>
      <c r="E200" s="29">
        <v>1985</v>
      </c>
      <c r="F200" s="29" t="s">
        <v>60</v>
      </c>
      <c r="G200" s="37" t="s">
        <v>42</v>
      </c>
      <c r="H200" s="37" t="s">
        <v>43</v>
      </c>
      <c r="I200" s="38" t="s">
        <v>528</v>
      </c>
      <c r="J200" s="29"/>
    </row>
    <row r="201" spans="1:10" ht="27">
      <c r="A201" s="43" t="s">
        <v>221</v>
      </c>
      <c r="B201" s="43" t="s">
        <v>529</v>
      </c>
      <c r="C201" s="32" t="str">
        <f>HYPERLINK("https://www.library.pref.chiba.lg.jp/licsxp-iopac/WOpacMsgNewListToTifTilDetailAction.do?tilcod=1000000916911","浦安の昔ばなし")</f>
        <v>浦安の昔ばなし</v>
      </c>
      <c r="D201" s="43" t="s">
        <v>51</v>
      </c>
      <c r="E201" s="28">
        <v>1984</v>
      </c>
      <c r="F201" s="28" t="s">
        <v>386</v>
      </c>
      <c r="G201" s="43" t="s">
        <v>42</v>
      </c>
      <c r="H201" s="43" t="s">
        <v>86</v>
      </c>
      <c r="I201" s="44"/>
      <c r="J201" s="28"/>
    </row>
    <row r="202" spans="1:10" ht="21">
      <c r="A202" s="43" t="s">
        <v>222</v>
      </c>
      <c r="B202" s="43" t="s">
        <v>530</v>
      </c>
      <c r="C202" s="32" t="str">
        <f>HYPERLINK("https://www.library.pref.chiba.lg.jp/licsxp-iopac/WOpacMsgNewListToTifTilDetailAction.do?tilcod=1000000901667","浦安の世間話")</f>
        <v>浦安の世間話</v>
      </c>
      <c r="D202" s="45" t="s">
        <v>45</v>
      </c>
      <c r="E202" s="46">
        <v>1992</v>
      </c>
      <c r="F202" s="28" t="s">
        <v>46</v>
      </c>
      <c r="G202" s="45" t="s">
        <v>47</v>
      </c>
      <c r="H202" s="45" t="s">
        <v>43</v>
      </c>
      <c r="I202" s="44" t="s">
        <v>223</v>
      </c>
      <c r="J202" s="47"/>
    </row>
    <row r="203" spans="1:10" ht="21">
      <c r="A203" s="43" t="s">
        <v>224</v>
      </c>
      <c r="B203" s="43" t="s">
        <v>531</v>
      </c>
      <c r="C203" s="32" t="str">
        <f>HYPERLINK("https://www.library.pref.chiba.lg.jp/licsxp-iopac/WOpacMsgNewListToTifTilDetailAction.do?tilcod=1000000901667","浦安の世間話")</f>
        <v>浦安の世間話</v>
      </c>
      <c r="D203" s="45" t="s">
        <v>45</v>
      </c>
      <c r="E203" s="46">
        <v>1992</v>
      </c>
      <c r="F203" s="28" t="s">
        <v>46</v>
      </c>
      <c r="G203" s="45" t="s">
        <v>47</v>
      </c>
      <c r="H203" s="45" t="s">
        <v>43</v>
      </c>
      <c r="I203" s="44"/>
      <c r="J203" s="47"/>
    </row>
    <row r="204" spans="1:10" ht="27">
      <c r="A204" s="43" t="s">
        <v>225</v>
      </c>
      <c r="B204" s="43" t="s">
        <v>532</v>
      </c>
      <c r="C204" s="32" t="str">
        <f>HYPERLINK("https://www.library.pref.chiba.lg.jp/licsxp-iopac/WOpacMsgNewListToTifTilDetailAction.do?tilcod=1000000916911","浦安の昔ばなし")</f>
        <v>浦安の昔ばなし</v>
      </c>
      <c r="D204" s="43" t="s">
        <v>51</v>
      </c>
      <c r="E204" s="28">
        <v>1984</v>
      </c>
      <c r="F204" s="28" t="s">
        <v>386</v>
      </c>
      <c r="G204" s="43" t="s">
        <v>42</v>
      </c>
      <c r="H204" s="43" t="s">
        <v>86</v>
      </c>
      <c r="I204" s="44"/>
      <c r="J204" s="28"/>
    </row>
    <row r="205" spans="1:10" ht="21">
      <c r="A205" s="37" t="s">
        <v>226</v>
      </c>
      <c r="B205" s="37" t="s">
        <v>534</v>
      </c>
      <c r="C205" s="32" t="str">
        <f>HYPERLINK("https://www.library.pref.chiba.lg.jp/licsxp-iopac/WOpacMsgNewListToTifTilDetailAction.do?tilcod=1000000901667","浦安の世間話")</f>
        <v>浦安の世間話</v>
      </c>
      <c r="D205" s="49" t="s">
        <v>45</v>
      </c>
      <c r="E205" s="46">
        <v>1992</v>
      </c>
      <c r="F205" s="29" t="s">
        <v>46</v>
      </c>
      <c r="G205" s="49" t="s">
        <v>47</v>
      </c>
      <c r="H205" s="49" t="s">
        <v>43</v>
      </c>
      <c r="I205" s="38"/>
      <c r="J205" s="29"/>
    </row>
    <row r="206" spans="1:10" ht="27">
      <c r="A206" s="37" t="s">
        <v>227</v>
      </c>
      <c r="B206" s="37" t="s">
        <v>366</v>
      </c>
      <c r="C206" s="32" t="str">
        <f>HYPERLINK("https://www.library.pref.chiba.lg.jp/licsxp-iopac/WOpacMsgNewListToTifTilDetailAction.do?tilcod=1000000940101","浦安の昔ばなし　続")</f>
        <v>浦安の昔ばなし　続</v>
      </c>
      <c r="D206" s="37" t="s">
        <v>12</v>
      </c>
      <c r="E206" s="29">
        <v>1985</v>
      </c>
      <c r="F206" s="29" t="s">
        <v>60</v>
      </c>
      <c r="G206" s="37" t="s">
        <v>42</v>
      </c>
      <c r="H206" s="37" t="s">
        <v>43</v>
      </c>
      <c r="I206" s="38"/>
      <c r="J206" s="29"/>
    </row>
    <row r="207" spans="1:10" ht="21">
      <c r="A207" s="43" t="s">
        <v>228</v>
      </c>
      <c r="B207" s="43" t="s">
        <v>535</v>
      </c>
      <c r="C207" s="32" t="str">
        <f>HYPERLINK("https://www.library.pref.chiba.lg.jp/licsxp-iopac/WOpacMsgNewListToTifTilDetailAction.do?tilcod=1000000901667","浦安の世間話")</f>
        <v>浦安の世間話</v>
      </c>
      <c r="D207" s="45" t="s">
        <v>45</v>
      </c>
      <c r="E207" s="46">
        <v>1992</v>
      </c>
      <c r="F207" s="28" t="s">
        <v>46</v>
      </c>
      <c r="G207" s="45" t="s">
        <v>47</v>
      </c>
      <c r="H207" s="45" t="s">
        <v>43</v>
      </c>
      <c r="I207" s="44"/>
      <c r="J207" s="47"/>
    </row>
    <row r="208" spans="1:10" ht="27">
      <c r="A208" s="43" t="s">
        <v>229</v>
      </c>
      <c r="B208" s="43" t="s">
        <v>536</v>
      </c>
      <c r="C208" s="32" t="str">
        <f>HYPERLINK("https://www.library.pref.chiba.lg.jp/licsxp-iopac/WOpacMsgNewListToTifTilDetailAction.do?tilcod=1000000916911","浦安の昔ばなし")</f>
        <v>浦安の昔ばなし</v>
      </c>
      <c r="D208" s="43" t="s">
        <v>51</v>
      </c>
      <c r="E208" s="28">
        <v>1984</v>
      </c>
      <c r="F208" s="28" t="s">
        <v>533</v>
      </c>
      <c r="G208" s="43" t="s">
        <v>42</v>
      </c>
      <c r="H208" s="43" t="s">
        <v>65</v>
      </c>
      <c r="I208" s="44" t="s">
        <v>230</v>
      </c>
      <c r="J208" s="28"/>
    </row>
    <row r="209" spans="1:10" ht="21">
      <c r="A209" s="43" t="s">
        <v>231</v>
      </c>
      <c r="B209" s="43" t="s">
        <v>537</v>
      </c>
      <c r="C209" s="32" t="str">
        <f>HYPERLINK("https://www.library.pref.chiba.lg.jp/licsxp-iopac/WOpacMsgNewListToTifTilDetailAction.do?tilcod=1000000901667","浦安の世間話")</f>
        <v>浦安の世間話</v>
      </c>
      <c r="D209" s="45" t="s">
        <v>45</v>
      </c>
      <c r="E209" s="46">
        <v>1992</v>
      </c>
      <c r="F209" s="28" t="s">
        <v>46</v>
      </c>
      <c r="G209" s="45" t="s">
        <v>47</v>
      </c>
      <c r="H209" s="45" t="s">
        <v>43</v>
      </c>
      <c r="I209" s="44"/>
      <c r="J209" s="47"/>
    </row>
    <row r="210" spans="1:10" ht="21">
      <c r="A210" s="43" t="s">
        <v>232</v>
      </c>
      <c r="B210" s="43" t="s">
        <v>538</v>
      </c>
      <c r="C210" s="32" t="str">
        <f>HYPERLINK("https://www.library.pref.chiba.lg.jp/licsxp-iopac/WOpacMsgNewListToTifTilDetailAction.do?tilcod=1000000901667","浦安の世間話")</f>
        <v>浦安の世間話</v>
      </c>
      <c r="D210" s="45" t="s">
        <v>45</v>
      </c>
      <c r="E210" s="46">
        <v>1992</v>
      </c>
      <c r="F210" s="28" t="s">
        <v>46</v>
      </c>
      <c r="G210" s="45" t="s">
        <v>47</v>
      </c>
      <c r="H210" s="45" t="s">
        <v>43</v>
      </c>
      <c r="I210" s="44"/>
      <c r="J210" s="48"/>
    </row>
    <row r="211" spans="1:10" ht="27">
      <c r="A211" s="37" t="s">
        <v>233</v>
      </c>
      <c r="B211" s="37" t="s">
        <v>539</v>
      </c>
      <c r="C211" s="32" t="str">
        <f>HYPERLINK("https://www.library.pref.chiba.lg.jp/licsxp-iopac/WOpacMsgNewListToTifTilDetailAction.do?tilcod=1000000940101","浦安の昔ばなし　続")</f>
        <v>浦安の昔ばなし　続</v>
      </c>
      <c r="D211" s="37" t="s">
        <v>12</v>
      </c>
      <c r="E211" s="29">
        <v>1985</v>
      </c>
      <c r="F211" s="29" t="s">
        <v>60</v>
      </c>
      <c r="G211" s="37" t="s">
        <v>42</v>
      </c>
      <c r="H211" s="37" t="s">
        <v>43</v>
      </c>
      <c r="I211" s="38"/>
      <c r="J211" s="29"/>
    </row>
    <row r="212" spans="1:10" ht="21">
      <c r="A212" s="43" t="s">
        <v>615</v>
      </c>
      <c r="B212" s="43" t="s">
        <v>540</v>
      </c>
      <c r="C212" s="32" t="str">
        <f>HYPERLINK("https://www.library.pref.chiba.lg.jp/licsxp-iopac/WOpacMsgNewListToTifTilDetailAction.do?tilcod=1000000901667","浦安の世間話")</f>
        <v>浦安の世間話</v>
      </c>
      <c r="D212" s="45" t="s">
        <v>45</v>
      </c>
      <c r="E212" s="46">
        <v>1992</v>
      </c>
      <c r="F212" s="28" t="s">
        <v>46</v>
      </c>
      <c r="G212" s="45" t="s">
        <v>47</v>
      </c>
      <c r="H212" s="45" t="s">
        <v>43</v>
      </c>
      <c r="I212" s="44"/>
      <c r="J212" s="47"/>
    </row>
    <row r="213" spans="1:10" ht="27">
      <c r="A213" s="43" t="s">
        <v>234</v>
      </c>
      <c r="B213" s="43" t="s">
        <v>541</v>
      </c>
      <c r="C213" s="32" t="str">
        <f>HYPERLINK("https://www.library.pref.chiba.lg.jp/licsxp-iopac/WOpacMsgNewListToTifTilDetailAction.do?tilcod=1000000916911","浦安の昔ばなし")</f>
        <v>浦安の昔ばなし</v>
      </c>
      <c r="D213" s="43" t="s">
        <v>51</v>
      </c>
      <c r="E213" s="28">
        <v>1984</v>
      </c>
      <c r="F213" s="28" t="s">
        <v>386</v>
      </c>
      <c r="G213" s="43" t="s">
        <v>42</v>
      </c>
      <c r="H213" s="43" t="s">
        <v>65</v>
      </c>
      <c r="I213" s="44"/>
      <c r="J213" s="28"/>
    </row>
    <row r="214" spans="1:10" ht="27">
      <c r="A214" s="43" t="s">
        <v>235</v>
      </c>
      <c r="B214" s="43" t="s">
        <v>542</v>
      </c>
      <c r="C214" s="32" t="str">
        <f>HYPERLINK("https://www.library.pref.chiba.lg.jp/licsxp-iopac/WOpacMsgNewListToTifTilDetailAction.do?tilcod=1000000916911","浦安の昔ばなし")</f>
        <v>浦安の昔ばなし</v>
      </c>
      <c r="D214" s="43" t="s">
        <v>51</v>
      </c>
      <c r="E214" s="28">
        <v>1984</v>
      </c>
      <c r="F214" s="28" t="s">
        <v>544</v>
      </c>
      <c r="G214" s="43" t="s">
        <v>42</v>
      </c>
      <c r="H214" s="43" t="s">
        <v>65</v>
      </c>
      <c r="I214" s="44"/>
      <c r="J214" s="28"/>
    </row>
    <row r="215" spans="1:10" ht="27">
      <c r="A215" s="43" t="s">
        <v>236</v>
      </c>
      <c r="B215" s="43" t="s">
        <v>543</v>
      </c>
      <c r="C215" s="32" t="str">
        <f>HYPERLINK("https://www.library.pref.chiba.lg.jp/licsxp-iopac/WOpacMsgNewListToTifTilDetailAction.do?tilcod=1000000916911","浦安の昔ばなし")</f>
        <v>浦安の昔ばなし</v>
      </c>
      <c r="D215" s="43" t="s">
        <v>51</v>
      </c>
      <c r="E215" s="28">
        <v>1984</v>
      </c>
      <c r="F215" s="28" t="s">
        <v>616</v>
      </c>
      <c r="G215" s="43" t="s">
        <v>42</v>
      </c>
      <c r="H215" s="43" t="s">
        <v>65</v>
      </c>
      <c r="I215" s="44"/>
      <c r="J215" s="28"/>
    </row>
    <row r="216" spans="1:10" ht="27">
      <c r="A216" s="43" t="s">
        <v>237</v>
      </c>
      <c r="B216" s="43" t="s">
        <v>545</v>
      </c>
      <c r="C216" s="32" t="str">
        <f>HYPERLINK("https://www.library.pref.chiba.lg.jp/licsxp-iopac/WOpacMsgNewListToTifTilDetailAction.do?tilcod=1000000916911","浦安の昔ばなし")</f>
        <v>浦安の昔ばなし</v>
      </c>
      <c r="D216" s="43" t="s">
        <v>51</v>
      </c>
      <c r="E216" s="28">
        <v>1984</v>
      </c>
      <c r="F216" s="28" t="s">
        <v>386</v>
      </c>
      <c r="G216" s="43" t="s">
        <v>42</v>
      </c>
      <c r="H216" s="43" t="s">
        <v>65</v>
      </c>
      <c r="I216" s="44"/>
      <c r="J216" s="28"/>
    </row>
    <row r="217" spans="1:10" ht="27">
      <c r="A217" s="43" t="s">
        <v>238</v>
      </c>
      <c r="B217" s="43" t="s">
        <v>546</v>
      </c>
      <c r="C217" s="32" t="str">
        <f>HYPERLINK("https://www.library.pref.chiba.lg.jp/licsxp-iopac/WOpacMsgNewListToTifTilDetailAction.do?tilcod=1000000916911","浦安の昔ばなし")</f>
        <v>浦安の昔ばなし</v>
      </c>
      <c r="D217" s="43" t="s">
        <v>51</v>
      </c>
      <c r="E217" s="28">
        <v>1984</v>
      </c>
      <c r="F217" s="28" t="s">
        <v>544</v>
      </c>
      <c r="G217" s="43" t="s">
        <v>42</v>
      </c>
      <c r="H217" s="43" t="s">
        <v>65</v>
      </c>
      <c r="I217" s="44"/>
      <c r="J217" s="28"/>
    </row>
    <row r="218" spans="1:10" ht="21">
      <c r="A218" s="43" t="s">
        <v>239</v>
      </c>
      <c r="B218" s="43" t="s">
        <v>547</v>
      </c>
      <c r="C218" s="32" t="str">
        <f>HYPERLINK("https://www.library.pref.chiba.lg.jp/licsxp-iopac/WOpacMsgNewListToTifTilDetailAction.do?tilcod=1000000901667","浦安の世間話")</f>
        <v>浦安の世間話</v>
      </c>
      <c r="D218" s="45" t="s">
        <v>45</v>
      </c>
      <c r="E218" s="46">
        <v>1992</v>
      </c>
      <c r="F218" s="28" t="s">
        <v>46</v>
      </c>
      <c r="G218" s="45" t="s">
        <v>47</v>
      </c>
      <c r="H218" s="45" t="s">
        <v>43</v>
      </c>
      <c r="I218" s="44" t="s">
        <v>240</v>
      </c>
      <c r="J218" s="48"/>
    </row>
    <row r="219" spans="1:10" ht="21">
      <c r="A219" s="43" t="s">
        <v>241</v>
      </c>
      <c r="B219" s="43" t="s">
        <v>548</v>
      </c>
      <c r="C219" s="32" t="str">
        <f>HYPERLINK("https://www.library.pref.chiba.lg.jp/licsxp-iopac/WOpacMsgNewListToTifTilDetailAction.do?tilcod=1000000901667","浦安の世間話")</f>
        <v>浦安の世間話</v>
      </c>
      <c r="D219" s="45" t="s">
        <v>45</v>
      </c>
      <c r="E219" s="46">
        <v>1992</v>
      </c>
      <c r="F219" s="28" t="s">
        <v>46</v>
      </c>
      <c r="G219" s="45" t="s">
        <v>47</v>
      </c>
      <c r="H219" s="45" t="s">
        <v>43</v>
      </c>
      <c r="I219" s="44" t="s">
        <v>242</v>
      </c>
      <c r="J219" s="47"/>
    </row>
    <row r="220" spans="1:10" ht="21">
      <c r="A220" s="43" t="s">
        <v>243</v>
      </c>
      <c r="B220" s="43" t="s">
        <v>549</v>
      </c>
      <c r="C220" s="32" t="str">
        <f>HYPERLINK("https://www.library.pref.chiba.lg.jp/licsxp-iopac/WOpacMsgNewListToTifTilDetailAction.do?tilcod=1000000901667","浦安の世間話")</f>
        <v>浦安の世間話</v>
      </c>
      <c r="D220" s="45" t="s">
        <v>45</v>
      </c>
      <c r="E220" s="46">
        <v>1992</v>
      </c>
      <c r="F220" s="28" t="s">
        <v>46</v>
      </c>
      <c r="G220" s="45" t="s">
        <v>47</v>
      </c>
      <c r="H220" s="45" t="s">
        <v>43</v>
      </c>
      <c r="I220" s="44"/>
      <c r="J220" s="47"/>
    </row>
    <row r="221" spans="1:10" ht="21">
      <c r="A221" s="43" t="s">
        <v>244</v>
      </c>
      <c r="B221" s="43" t="s">
        <v>550</v>
      </c>
      <c r="C221" s="32" t="str">
        <f>HYPERLINK("https://www.library.pref.chiba.lg.jp/licsxp-iopac/WOpacMsgNewListToTifTilDetailAction.do?tilcod=1000000901667","浦安の世間話")</f>
        <v>浦安の世間話</v>
      </c>
      <c r="D221" s="45" t="s">
        <v>45</v>
      </c>
      <c r="E221" s="46">
        <v>1992</v>
      </c>
      <c r="F221" s="28" t="s">
        <v>46</v>
      </c>
      <c r="G221" s="45" t="s">
        <v>47</v>
      </c>
      <c r="H221" s="45" t="s">
        <v>43</v>
      </c>
      <c r="I221" s="44" t="s">
        <v>245</v>
      </c>
      <c r="J221" s="47"/>
    </row>
    <row r="222" spans="1:10" ht="27">
      <c r="A222" s="37" t="s">
        <v>246</v>
      </c>
      <c r="B222" s="37" t="s">
        <v>550</v>
      </c>
      <c r="C222" s="32" t="str">
        <f>HYPERLINK("https://www.library.pref.chiba.lg.jp/licsxp-iopac/WOpacMsgNewListToTifTilDetailAction.do?tilcod=1000000916911","浦安の昔ばなし")</f>
        <v>浦安の昔ばなし</v>
      </c>
      <c r="D222" s="37" t="s">
        <v>51</v>
      </c>
      <c r="E222" s="28">
        <v>1984</v>
      </c>
      <c r="F222" s="29" t="s">
        <v>386</v>
      </c>
      <c r="G222" s="37" t="s">
        <v>42</v>
      </c>
      <c r="H222" s="37" t="s">
        <v>601</v>
      </c>
      <c r="I222" s="38"/>
      <c r="J222" s="29"/>
    </row>
    <row r="223" spans="1:10" ht="21">
      <c r="A223" s="43" t="s">
        <v>247</v>
      </c>
      <c r="B223" s="43" t="s">
        <v>551</v>
      </c>
      <c r="C223" s="32" t="str">
        <f>HYPERLINK("https://www.library.pref.chiba.lg.jp/licsxp-iopac/WOpacMsgNewListToTifTilDetailAction.do?tilcod=1000000901667","浦安の世間話")</f>
        <v>浦安の世間話</v>
      </c>
      <c r="D223" s="45" t="s">
        <v>45</v>
      </c>
      <c r="E223" s="46">
        <v>1992</v>
      </c>
      <c r="F223" s="28" t="s">
        <v>46</v>
      </c>
      <c r="G223" s="45" t="s">
        <v>47</v>
      </c>
      <c r="H223" s="45" t="s">
        <v>43</v>
      </c>
      <c r="I223" s="44"/>
      <c r="J223" s="47"/>
    </row>
    <row r="224" spans="1:10" ht="21">
      <c r="A224" s="43" t="s">
        <v>248</v>
      </c>
      <c r="B224" s="43" t="s">
        <v>552</v>
      </c>
      <c r="C224" s="32" t="str">
        <f>HYPERLINK("https://www.library.pref.chiba.lg.jp/licsxp-iopac/WOpacMsgNewListToTifTilDetailAction.do?tilcod=1000000901667","浦安の世間話")</f>
        <v>浦安の世間話</v>
      </c>
      <c r="D224" s="45" t="s">
        <v>45</v>
      </c>
      <c r="E224" s="46">
        <v>1992</v>
      </c>
      <c r="F224" s="28" t="s">
        <v>46</v>
      </c>
      <c r="G224" s="45" t="s">
        <v>47</v>
      </c>
      <c r="H224" s="45" t="s">
        <v>43</v>
      </c>
      <c r="I224" s="44" t="s">
        <v>57</v>
      </c>
      <c r="J224" s="47"/>
    </row>
    <row r="225" spans="1:10" ht="27">
      <c r="A225" s="43" t="s">
        <v>248</v>
      </c>
      <c r="B225" s="43" t="s">
        <v>552</v>
      </c>
      <c r="C225" s="32" t="str">
        <f>HYPERLINK("https://www.library.pref.chiba.lg.jp/licsxp-iopac/WOpacMsgNewListToTifTilDetailAction.do?tilcod=1000000916911","浦安の昔ばなし")</f>
        <v>浦安の昔ばなし</v>
      </c>
      <c r="D225" s="43" t="s">
        <v>51</v>
      </c>
      <c r="E225" s="28">
        <v>1984</v>
      </c>
      <c r="F225" s="28" t="s">
        <v>52</v>
      </c>
      <c r="G225" s="43" t="s">
        <v>42</v>
      </c>
      <c r="H225" s="43" t="s">
        <v>605</v>
      </c>
      <c r="I225" s="44" t="s">
        <v>249</v>
      </c>
      <c r="J225" s="28"/>
    </row>
    <row r="226" spans="1:10" ht="27">
      <c r="A226" s="37" t="s">
        <v>250</v>
      </c>
      <c r="B226" s="37" t="s">
        <v>367</v>
      </c>
      <c r="C226" s="32" t="str">
        <f>HYPERLINK("https://www.library.pref.chiba.lg.jp/licsxp-iopac/WOpacMsgNewListToTifTilDetailAction.do?tilcod=1000000940101","浦安の昔ばなし　続")</f>
        <v>浦安の昔ばなし　続</v>
      </c>
      <c r="D226" s="37" t="s">
        <v>12</v>
      </c>
      <c r="E226" s="29">
        <v>1985</v>
      </c>
      <c r="F226" s="29" t="s">
        <v>60</v>
      </c>
      <c r="G226" s="37" t="s">
        <v>42</v>
      </c>
      <c r="H226" s="37" t="s">
        <v>43</v>
      </c>
      <c r="I226" s="38"/>
      <c r="J226" s="29"/>
    </row>
    <row r="227" spans="1:10" ht="27">
      <c r="A227" s="37" t="s">
        <v>251</v>
      </c>
      <c r="B227" s="37" t="s">
        <v>368</v>
      </c>
      <c r="C227" s="32" t="str">
        <f>HYPERLINK("https://www.library.pref.chiba.lg.jp/licsxp-iopac/WOpacMsgNewListToTifTilDetailAction.do?tilcod=1000000940101","浦安の昔ばなし　続")</f>
        <v>浦安の昔ばなし　続</v>
      </c>
      <c r="D227" s="37" t="s">
        <v>12</v>
      </c>
      <c r="E227" s="29">
        <v>1985</v>
      </c>
      <c r="F227" s="29" t="s">
        <v>60</v>
      </c>
      <c r="G227" s="37" t="s">
        <v>42</v>
      </c>
      <c r="H227" s="37" t="s">
        <v>43</v>
      </c>
      <c r="I227" s="38"/>
      <c r="J227" s="29"/>
    </row>
    <row r="228" spans="1:10" ht="27">
      <c r="A228" s="37" t="s">
        <v>252</v>
      </c>
      <c r="B228" s="37" t="s">
        <v>369</v>
      </c>
      <c r="C228" s="32" t="str">
        <f>HYPERLINK("https://www.library.pref.chiba.lg.jp/licsxp-iopac/WOpacMsgNewListToTifTilDetailAction.do?tilcod=1000000940101","浦安の昔ばなし　続")</f>
        <v>浦安の昔ばなし　続</v>
      </c>
      <c r="D228" s="37" t="s">
        <v>12</v>
      </c>
      <c r="E228" s="29">
        <v>1985</v>
      </c>
      <c r="F228" s="29" t="s">
        <v>60</v>
      </c>
      <c r="G228" s="37" t="s">
        <v>42</v>
      </c>
      <c r="H228" s="37" t="s">
        <v>43</v>
      </c>
      <c r="I228" s="38"/>
      <c r="J228" s="29"/>
    </row>
    <row r="229" spans="1:10" ht="21">
      <c r="A229" s="43" t="s">
        <v>553</v>
      </c>
      <c r="B229" s="43" t="s">
        <v>554</v>
      </c>
      <c r="C229" s="32" t="str">
        <f>HYPERLINK("https://www.library.pref.chiba.lg.jp/licsxp-iopac/WOpacMsgNewListToTifTilDetailAction.do?tilcod=1000000901667","浦安の世間話")</f>
        <v>浦安の世間話</v>
      </c>
      <c r="D229" s="45" t="s">
        <v>45</v>
      </c>
      <c r="E229" s="46">
        <v>1992</v>
      </c>
      <c r="F229" s="28" t="s">
        <v>46</v>
      </c>
      <c r="G229" s="45" t="s">
        <v>47</v>
      </c>
      <c r="H229" s="45" t="s">
        <v>43</v>
      </c>
      <c r="I229" s="44"/>
      <c r="J229" s="47"/>
    </row>
    <row r="230" spans="1:10" ht="21">
      <c r="A230" s="43" t="s">
        <v>253</v>
      </c>
      <c r="B230" s="43" t="s">
        <v>555</v>
      </c>
      <c r="C230" s="32" t="str">
        <f>HYPERLINK("https://www.library.pref.chiba.lg.jp/licsxp-iopac/WOpacMsgNewListToTifTilDetailAction.do?tilcod=1000000901667","浦安の世間話")</f>
        <v>浦安の世間話</v>
      </c>
      <c r="D230" s="45" t="s">
        <v>45</v>
      </c>
      <c r="E230" s="46">
        <v>1992</v>
      </c>
      <c r="F230" s="28" t="s">
        <v>46</v>
      </c>
      <c r="G230" s="45" t="s">
        <v>47</v>
      </c>
      <c r="H230" s="45" t="s">
        <v>43</v>
      </c>
      <c r="I230" s="44" t="s">
        <v>223</v>
      </c>
      <c r="J230" s="47"/>
    </row>
    <row r="231" spans="1:10" ht="27">
      <c r="A231" s="37" t="s">
        <v>556</v>
      </c>
      <c r="B231" s="37" t="s">
        <v>370</v>
      </c>
      <c r="C231" s="32" t="str">
        <f>HYPERLINK("https://www.library.pref.chiba.lg.jp/licsxp-iopac/WOpacMsgNewListToTifTilDetailAction.do?tilcod=1000000940101","浦安の昔ばなし　続")</f>
        <v>浦安の昔ばなし　続</v>
      </c>
      <c r="D231" s="37" t="s">
        <v>12</v>
      </c>
      <c r="E231" s="29">
        <v>1985</v>
      </c>
      <c r="F231" s="29" t="s">
        <v>60</v>
      </c>
      <c r="G231" s="37" t="s">
        <v>42</v>
      </c>
      <c r="H231" s="37" t="s">
        <v>43</v>
      </c>
      <c r="I231" s="38" t="s">
        <v>557</v>
      </c>
      <c r="J231" s="29"/>
    </row>
    <row r="232" spans="1:10" ht="21">
      <c r="A232" s="43" t="s">
        <v>254</v>
      </c>
      <c r="B232" s="43" t="s">
        <v>558</v>
      </c>
      <c r="C232" s="32" t="str">
        <f>HYPERLINK("https://www.library.pref.chiba.lg.jp/licsxp-iopac/WOpacMsgNewListToTifTilDetailAction.do?tilcod=1000000901667","浦安の世間話")</f>
        <v>浦安の世間話</v>
      </c>
      <c r="D232" s="45" t="s">
        <v>45</v>
      </c>
      <c r="E232" s="46">
        <v>1992</v>
      </c>
      <c r="F232" s="28" t="s">
        <v>46</v>
      </c>
      <c r="G232" s="45" t="s">
        <v>47</v>
      </c>
      <c r="H232" s="45" t="s">
        <v>43</v>
      </c>
      <c r="I232" s="44"/>
      <c r="J232" s="47"/>
    </row>
    <row r="233" spans="1:10" ht="27">
      <c r="A233" s="43" t="s">
        <v>371</v>
      </c>
      <c r="B233" s="43" t="s">
        <v>559</v>
      </c>
      <c r="C233" s="32" t="str">
        <f>HYPERLINK("https://www.library.pref.chiba.lg.jp/licsxp-iopac/WOpacMsgNewListToTifTilDetailAction.do?tilcod=1000000916911","浦安の昔ばなし")</f>
        <v>浦安の昔ばなし</v>
      </c>
      <c r="D233" s="43" t="s">
        <v>51</v>
      </c>
      <c r="E233" s="28">
        <v>1984</v>
      </c>
      <c r="F233" s="28" t="s">
        <v>617</v>
      </c>
      <c r="G233" s="43" t="s">
        <v>42</v>
      </c>
      <c r="H233" s="43" t="s">
        <v>86</v>
      </c>
      <c r="I233" s="44"/>
      <c r="J233" s="28"/>
    </row>
    <row r="234" spans="1:10" ht="27">
      <c r="A234" s="43" t="s">
        <v>618</v>
      </c>
      <c r="B234" s="43" t="s">
        <v>559</v>
      </c>
      <c r="C234" s="32" t="str">
        <f>HYPERLINK("https://www.library.pref.chiba.lg.jp/licsxp-iopac/WOpacMsgNewListToTifTilDetailAction.do?tilcod=1000000916911","浦安の昔ばなし")</f>
        <v>浦安の昔ばなし</v>
      </c>
      <c r="D234" s="43" t="s">
        <v>51</v>
      </c>
      <c r="E234" s="28">
        <v>1984</v>
      </c>
      <c r="F234" s="28" t="s">
        <v>619</v>
      </c>
      <c r="G234" s="43" t="s">
        <v>42</v>
      </c>
      <c r="H234" s="43" t="s">
        <v>86</v>
      </c>
      <c r="I234" s="44"/>
      <c r="J234" s="28"/>
    </row>
    <row r="235" spans="1:10" ht="27">
      <c r="A235" s="37" t="s">
        <v>255</v>
      </c>
      <c r="B235" s="37" t="s">
        <v>560</v>
      </c>
      <c r="C235" s="32" t="str">
        <f>HYPERLINK("https://www.library.pref.chiba.lg.jp/licsxp-iopac/WOpacMsgNewListToTifTilDetailAction.do?tilcod=1000000940101","浦安の昔ばなし　続")</f>
        <v>浦安の昔ばなし　続</v>
      </c>
      <c r="D235" s="37" t="s">
        <v>12</v>
      </c>
      <c r="E235" s="29">
        <v>1985</v>
      </c>
      <c r="F235" s="29" t="s">
        <v>60</v>
      </c>
      <c r="G235" s="37" t="s">
        <v>42</v>
      </c>
      <c r="H235" s="37" t="s">
        <v>43</v>
      </c>
      <c r="I235" s="38" t="s">
        <v>469</v>
      </c>
      <c r="J235" s="29"/>
    </row>
    <row r="236" spans="1:10" ht="27">
      <c r="A236" s="43" t="s">
        <v>256</v>
      </c>
      <c r="B236" s="43" t="s">
        <v>561</v>
      </c>
      <c r="C236" s="32" t="str">
        <f>HYPERLINK("https://www.library.pref.chiba.lg.jp/licsxp-iopac/WOpacMsgNewListToTifTilDetailAction.do?tilcod=1000000916911","浦安の昔ばなし")</f>
        <v>浦安の昔ばなし</v>
      </c>
      <c r="D236" s="43" t="s">
        <v>51</v>
      </c>
      <c r="E236" s="28">
        <v>1984</v>
      </c>
      <c r="F236" s="28" t="s">
        <v>620</v>
      </c>
      <c r="G236" s="43" t="s">
        <v>42</v>
      </c>
      <c r="H236" s="43" t="s">
        <v>65</v>
      </c>
      <c r="I236" s="44"/>
      <c r="J236" s="28"/>
    </row>
    <row r="237" spans="1:10" ht="21">
      <c r="A237" s="43" t="s">
        <v>257</v>
      </c>
      <c r="B237" s="43" t="s">
        <v>625</v>
      </c>
      <c r="C237" s="32" t="str">
        <f>HYPERLINK("https://www.library.pref.chiba.lg.jp/licsxp-iopac/WOpacMsgNewListToTifTilDetailAction.do?tilcod=1000000901667","浦安の世間話")</f>
        <v>浦安の世間話</v>
      </c>
      <c r="D237" s="45" t="s">
        <v>45</v>
      </c>
      <c r="E237" s="46">
        <v>1992</v>
      </c>
      <c r="F237" s="28" t="s">
        <v>46</v>
      </c>
      <c r="G237" s="45" t="s">
        <v>47</v>
      </c>
      <c r="H237" s="45" t="s">
        <v>43</v>
      </c>
      <c r="I237" s="44"/>
      <c r="J237" s="48"/>
    </row>
    <row r="238" spans="1:10" ht="27">
      <c r="A238" s="37" t="s">
        <v>258</v>
      </c>
      <c r="B238" s="37" t="s">
        <v>372</v>
      </c>
      <c r="C238" s="32" t="str">
        <f>HYPERLINK("https://www.library.pref.chiba.lg.jp/licsxp-iopac/WOpacMsgNewListToTifTilDetailAction.do?tilcod=1000000940101","浦安の昔ばなし　続")</f>
        <v>浦安の昔ばなし　続</v>
      </c>
      <c r="D238" s="37" t="s">
        <v>12</v>
      </c>
      <c r="E238" s="29">
        <v>1985</v>
      </c>
      <c r="F238" s="29" t="s">
        <v>60</v>
      </c>
      <c r="G238" s="37" t="s">
        <v>42</v>
      </c>
      <c r="H238" s="37" t="s">
        <v>43</v>
      </c>
      <c r="I238" s="38"/>
      <c r="J238" s="29"/>
    </row>
    <row r="239" spans="1:10" ht="27">
      <c r="A239" s="37" t="s">
        <v>562</v>
      </c>
      <c r="B239" s="37" t="s">
        <v>373</v>
      </c>
      <c r="C239" s="32" t="str">
        <f>HYPERLINK("https://www.library.pref.chiba.lg.jp/licsxp-iopac/WOpacMsgNewListToTifTilDetailAction.do?tilcod=1000000940101","浦安の昔ばなし　続")</f>
        <v>浦安の昔ばなし　続</v>
      </c>
      <c r="D239" s="37" t="s">
        <v>12</v>
      </c>
      <c r="E239" s="29">
        <v>1985</v>
      </c>
      <c r="F239" s="29" t="s">
        <v>60</v>
      </c>
      <c r="G239" s="37" t="s">
        <v>42</v>
      </c>
      <c r="H239" s="37" t="s">
        <v>43</v>
      </c>
      <c r="I239" s="38" t="s">
        <v>259</v>
      </c>
      <c r="J239" s="29"/>
    </row>
    <row r="240" spans="1:10" ht="27">
      <c r="A240" s="43" t="s">
        <v>260</v>
      </c>
      <c r="B240" s="43" t="s">
        <v>563</v>
      </c>
      <c r="C240" s="32" t="str">
        <f>HYPERLINK("https://www.library.pref.chiba.lg.jp/licsxp-iopac/WOpacMsgNewListToTifTilDetailAction.do?tilcod=1000000916911","浦安の昔ばなし")</f>
        <v>浦安の昔ばなし</v>
      </c>
      <c r="D240" s="43" t="s">
        <v>51</v>
      </c>
      <c r="E240" s="28">
        <v>1984</v>
      </c>
      <c r="F240" s="28" t="s">
        <v>621</v>
      </c>
      <c r="G240" s="43" t="s">
        <v>42</v>
      </c>
      <c r="H240" s="43" t="s">
        <v>395</v>
      </c>
      <c r="I240" s="44"/>
      <c r="J240" s="28"/>
    </row>
    <row r="241" spans="1:10" ht="27">
      <c r="A241" s="37" t="s">
        <v>261</v>
      </c>
      <c r="B241" s="37" t="s">
        <v>374</v>
      </c>
      <c r="C241" s="32" t="str">
        <f>HYPERLINK("https://www.library.pref.chiba.lg.jp/licsxp-iopac/WOpacMsgNewListToTifTilDetailAction.do?tilcod=1000000940101","浦安の昔ばなし　続")</f>
        <v>浦安の昔ばなし　続</v>
      </c>
      <c r="D241" s="37" t="s">
        <v>12</v>
      </c>
      <c r="E241" s="29">
        <v>1985</v>
      </c>
      <c r="F241" s="29" t="s">
        <v>60</v>
      </c>
      <c r="G241" s="37" t="s">
        <v>42</v>
      </c>
      <c r="H241" s="37" t="s">
        <v>43</v>
      </c>
      <c r="I241" s="38"/>
      <c r="J241" s="29"/>
    </row>
    <row r="242" spans="1:10" ht="21">
      <c r="A242" s="43" t="s">
        <v>622</v>
      </c>
      <c r="B242" s="43" t="s">
        <v>564</v>
      </c>
      <c r="C242" s="32" t="str">
        <f>HYPERLINK("https://www.library.pref.chiba.lg.jp/licsxp-iopac/WOpacMsgNewListToTifTilDetailAction.do?tilcod=1000000901667","浦安の世間話")</f>
        <v>浦安の世間話</v>
      </c>
      <c r="D242" s="45" t="s">
        <v>45</v>
      </c>
      <c r="E242" s="46">
        <v>1992</v>
      </c>
      <c r="F242" s="28" t="s">
        <v>46</v>
      </c>
      <c r="G242" s="45" t="s">
        <v>47</v>
      </c>
      <c r="H242" s="45" t="s">
        <v>43</v>
      </c>
      <c r="I242" s="44"/>
      <c r="J242" s="47"/>
    </row>
    <row r="243" spans="1:10" ht="27">
      <c r="A243" s="43" t="s">
        <v>262</v>
      </c>
      <c r="B243" s="43" t="s">
        <v>565</v>
      </c>
      <c r="C243" s="32" t="str">
        <f>HYPERLINK("https://www.library.pref.chiba.lg.jp/licsxp-iopac/WOpacMsgNewListToTifTilDetailAction.do?tilcod=1000000916911","浦安の昔ばなし")</f>
        <v>浦安の昔ばなし</v>
      </c>
      <c r="D243" s="43" t="s">
        <v>51</v>
      </c>
      <c r="E243" s="28">
        <v>1984</v>
      </c>
      <c r="F243" s="28" t="s">
        <v>607</v>
      </c>
      <c r="G243" s="43" t="s">
        <v>42</v>
      </c>
      <c r="H243" s="43" t="s">
        <v>65</v>
      </c>
      <c r="I243" s="44"/>
      <c r="J243" s="28"/>
    </row>
    <row r="244" spans="1:10" ht="21">
      <c r="A244" s="37" t="s">
        <v>263</v>
      </c>
      <c r="B244" s="37" t="s">
        <v>566</v>
      </c>
      <c r="C244" s="32" t="str">
        <f>HYPERLINK("https://www.library.pref.chiba.lg.jp/licsxp-iopac/WOpacMsgNewListToTifTilDetailAction.do?tilcod=1000000901667","浦安の世間話")</f>
        <v>浦安の世間話</v>
      </c>
      <c r="D244" s="49" t="s">
        <v>45</v>
      </c>
      <c r="E244" s="46">
        <v>1992</v>
      </c>
      <c r="F244" s="29" t="s">
        <v>46</v>
      </c>
      <c r="G244" s="49" t="s">
        <v>47</v>
      </c>
      <c r="H244" s="49" t="s">
        <v>43</v>
      </c>
      <c r="I244" s="38"/>
      <c r="J244" s="29"/>
    </row>
    <row r="245" spans="1:10" ht="27">
      <c r="A245" s="37" t="s">
        <v>264</v>
      </c>
      <c r="B245" s="37" t="s">
        <v>375</v>
      </c>
      <c r="C245" s="32" t="str">
        <f>HYPERLINK("https://www.library.pref.chiba.lg.jp/licsxp-iopac/WOpacMsgNewListToTifTilDetailAction.do?tilcod=1000000940101","浦安の昔ばなし　続")</f>
        <v>浦安の昔ばなし　続</v>
      </c>
      <c r="D245" s="37" t="s">
        <v>12</v>
      </c>
      <c r="E245" s="29">
        <v>1985</v>
      </c>
      <c r="F245" s="29" t="s">
        <v>60</v>
      </c>
      <c r="G245" s="37" t="s">
        <v>42</v>
      </c>
      <c r="H245" s="37" t="s">
        <v>43</v>
      </c>
      <c r="I245" s="38"/>
      <c r="J245" s="29"/>
    </row>
    <row r="246" spans="1:10" ht="21">
      <c r="A246" s="43" t="s">
        <v>265</v>
      </c>
      <c r="B246" s="43" t="s">
        <v>567</v>
      </c>
      <c r="C246" s="32" t="str">
        <f>HYPERLINK("https://www.library.pref.chiba.lg.jp/licsxp-iopac/WOpacMsgNewListToTifTilDetailAction.do?tilcod=1000000901667","浦安の世間話")</f>
        <v>浦安の世間話</v>
      </c>
      <c r="D246" s="45" t="s">
        <v>45</v>
      </c>
      <c r="E246" s="46">
        <v>1992</v>
      </c>
      <c r="F246" s="28" t="s">
        <v>46</v>
      </c>
      <c r="G246" s="45" t="s">
        <v>47</v>
      </c>
      <c r="H246" s="45" t="s">
        <v>43</v>
      </c>
      <c r="I246" s="44"/>
      <c r="J246" s="48"/>
    </row>
    <row r="247" spans="1:10" ht="21">
      <c r="A247" s="43" t="s">
        <v>623</v>
      </c>
      <c r="B247" s="43" t="s">
        <v>568</v>
      </c>
      <c r="C247" s="32" t="str">
        <f>HYPERLINK("https://www.library.pref.chiba.lg.jp/licsxp-iopac/WOpacMsgNewListToTifTilDetailAction.do?tilcod=1000000901667","浦安の世間話")</f>
        <v>浦安の世間話</v>
      </c>
      <c r="D247" s="45" t="s">
        <v>45</v>
      </c>
      <c r="E247" s="46">
        <v>1992</v>
      </c>
      <c r="F247" s="28" t="s">
        <v>46</v>
      </c>
      <c r="G247" s="45" t="s">
        <v>47</v>
      </c>
      <c r="H247" s="45" t="s">
        <v>43</v>
      </c>
      <c r="I247" s="44"/>
      <c r="J247" s="47"/>
    </row>
    <row r="248" spans="1:10" ht="27">
      <c r="A248" s="43" t="s">
        <v>266</v>
      </c>
      <c r="B248" s="43" t="s">
        <v>569</v>
      </c>
      <c r="C248" s="32" t="str">
        <f>HYPERLINK("https://www.library.pref.chiba.lg.jp/licsxp-iopac/WOpacMsgNewListToTifTilDetailAction.do?tilcod=1000000916911","浦安の昔ばなし")</f>
        <v>浦安の昔ばなし</v>
      </c>
      <c r="D248" s="43" t="s">
        <v>51</v>
      </c>
      <c r="E248" s="28">
        <v>1984</v>
      </c>
      <c r="F248" s="28" t="s">
        <v>386</v>
      </c>
      <c r="G248" s="43" t="s">
        <v>42</v>
      </c>
      <c r="H248" s="43" t="s">
        <v>65</v>
      </c>
      <c r="I248" s="44" t="s">
        <v>267</v>
      </c>
      <c r="J248" s="28"/>
    </row>
    <row r="249" spans="1:10" ht="25.5" customHeight="1">
      <c r="A249" s="37" t="s">
        <v>268</v>
      </c>
      <c r="B249" s="37" t="s">
        <v>570</v>
      </c>
      <c r="C249" s="32" t="str">
        <f>HYPERLINK("https://www.library.pref.chiba.lg.jp/licsxp-iopac/WOpacMsgNewListToTifTilDetailAction.do?tilcod=1000000901667","浦安の世間話")</f>
        <v>浦安の世間話</v>
      </c>
      <c r="D249" s="49" t="s">
        <v>45</v>
      </c>
      <c r="E249" s="46">
        <v>1992</v>
      </c>
      <c r="F249" s="29" t="s">
        <v>46</v>
      </c>
      <c r="G249" s="49" t="s">
        <v>47</v>
      </c>
      <c r="H249" s="49" t="s">
        <v>43</v>
      </c>
      <c r="I249" s="38"/>
      <c r="J249" s="29"/>
    </row>
    <row r="250" spans="1:10" ht="21">
      <c r="A250" s="43" t="s">
        <v>269</v>
      </c>
      <c r="B250" s="43" t="s">
        <v>571</v>
      </c>
      <c r="C250" s="32" t="str">
        <f>HYPERLINK("https://www.library.pref.chiba.lg.jp/licsxp-iopac/WOpacMsgNewListToTifTilDetailAction.do?tilcod=1000000901667","浦安の世間話")</f>
        <v>浦安の世間話</v>
      </c>
      <c r="D250" s="45" t="s">
        <v>45</v>
      </c>
      <c r="E250" s="46">
        <v>1992</v>
      </c>
      <c r="F250" s="28" t="s">
        <v>46</v>
      </c>
      <c r="G250" s="45" t="s">
        <v>47</v>
      </c>
      <c r="H250" s="45" t="s">
        <v>43</v>
      </c>
      <c r="I250" s="44"/>
      <c r="J250" s="47"/>
    </row>
    <row r="251" spans="1:10" ht="24" customHeight="1">
      <c r="A251" s="43" t="s">
        <v>624</v>
      </c>
      <c r="B251" s="43" t="s">
        <v>572</v>
      </c>
      <c r="C251" s="32" t="str">
        <f>HYPERLINK("https://www.library.pref.chiba.lg.jp/licsxp-iopac/WOpacMsgNewListToTifTilDetailAction.do?tilcod=1000000901667","浦安の世間話")</f>
        <v>浦安の世間話</v>
      </c>
      <c r="D251" s="45" t="s">
        <v>45</v>
      </c>
      <c r="E251" s="46">
        <v>1992</v>
      </c>
      <c r="F251" s="28" t="s">
        <v>46</v>
      </c>
      <c r="G251" s="45" t="s">
        <v>47</v>
      </c>
      <c r="H251" s="45" t="s">
        <v>43</v>
      </c>
      <c r="I251" s="44"/>
      <c r="J251" s="47"/>
    </row>
    <row r="252" spans="1:10" ht="27">
      <c r="A252" s="37" t="s">
        <v>270</v>
      </c>
      <c r="B252" s="37" t="s">
        <v>573</v>
      </c>
      <c r="C252" s="32" t="str">
        <f>HYPERLINK("https://www.library.pref.chiba.lg.jp/licsxp-iopac/WOpacMsgNewListToTifTilDetailAction.do?tilcod=1000000916911","浦安の昔ばなし")</f>
        <v>浦安の昔ばなし</v>
      </c>
      <c r="D252" s="37" t="s">
        <v>51</v>
      </c>
      <c r="E252" s="28">
        <v>1984</v>
      </c>
      <c r="F252" s="29" t="s">
        <v>52</v>
      </c>
      <c r="G252" s="37" t="s">
        <v>42</v>
      </c>
      <c r="H252" s="37" t="s">
        <v>395</v>
      </c>
      <c r="I252" s="38"/>
      <c r="J252" s="29"/>
    </row>
    <row r="253" spans="1:10" ht="27">
      <c r="A253" s="43" t="s">
        <v>271</v>
      </c>
      <c r="B253" s="43" t="s">
        <v>574</v>
      </c>
      <c r="C253" s="32" t="str">
        <f>HYPERLINK("https://www.library.pref.chiba.lg.jp/licsxp-iopac/WOpacMsgNewListToTifTilDetailAction.do?tilcod=1000000916911","浦安の昔ばなし")</f>
        <v>浦安の昔ばなし</v>
      </c>
      <c r="D253" s="43" t="s">
        <v>51</v>
      </c>
      <c r="E253" s="28">
        <v>1984</v>
      </c>
      <c r="F253" s="28" t="s">
        <v>544</v>
      </c>
      <c r="G253" s="43" t="s">
        <v>42</v>
      </c>
      <c r="H253" s="43" t="s">
        <v>53</v>
      </c>
      <c r="I253" s="44" t="s">
        <v>272</v>
      </c>
      <c r="J253" s="28"/>
    </row>
    <row r="254" spans="1:10" ht="21">
      <c r="A254" s="43" t="s">
        <v>273</v>
      </c>
      <c r="B254" s="43" t="s">
        <v>576</v>
      </c>
      <c r="C254" s="32" t="str">
        <f>HYPERLINK("https://www.library.pref.chiba.lg.jp/licsxp-iopac/WOpacMsgNewListToTifTilDetailAction.do?tilcod=1000000901667","浦安の世間話")</f>
        <v>浦安の世間話</v>
      </c>
      <c r="D254" s="45" t="s">
        <v>45</v>
      </c>
      <c r="E254" s="46">
        <v>1992</v>
      </c>
      <c r="F254" s="28" t="s">
        <v>46</v>
      </c>
      <c r="G254" s="45" t="s">
        <v>47</v>
      </c>
      <c r="H254" s="45" t="s">
        <v>43</v>
      </c>
      <c r="I254" s="44"/>
      <c r="J254" s="47"/>
    </row>
    <row r="255" spans="1:10" ht="27">
      <c r="A255" s="43" t="s">
        <v>274</v>
      </c>
      <c r="B255" s="43" t="s">
        <v>576</v>
      </c>
      <c r="C255" s="32" t="str">
        <f>HYPERLINK("https://www.library.pref.chiba.lg.jp/licsxp-iopac/WOpacMsgNewListToTifTilDetailAction.do?tilcod=1000000916911","浦安の昔ばなし")</f>
        <v>浦安の昔ばなし</v>
      </c>
      <c r="D255" s="43" t="s">
        <v>51</v>
      </c>
      <c r="E255" s="28">
        <v>1984</v>
      </c>
      <c r="F255" s="28" t="s">
        <v>619</v>
      </c>
      <c r="G255" s="43" t="s">
        <v>42</v>
      </c>
      <c r="H255" s="43" t="s">
        <v>395</v>
      </c>
      <c r="I255" s="44"/>
      <c r="J255" s="28"/>
    </row>
    <row r="256" spans="1:10" ht="21">
      <c r="A256" s="37" t="s">
        <v>275</v>
      </c>
      <c r="B256" s="37" t="s">
        <v>577</v>
      </c>
      <c r="C256" s="32" t="str">
        <f>HYPERLINK("https://www.library.pref.chiba.lg.jp/licsxp-iopac/WOpacMsgNewListToTifTilDetailAction.do?tilcod=1000000901667","浦安の世間話")</f>
        <v>浦安の世間話</v>
      </c>
      <c r="D256" s="49" t="s">
        <v>45</v>
      </c>
      <c r="E256" s="46">
        <v>1992</v>
      </c>
      <c r="F256" s="29" t="s">
        <v>46</v>
      </c>
      <c r="G256" s="49" t="s">
        <v>47</v>
      </c>
      <c r="H256" s="49" t="s">
        <v>43</v>
      </c>
      <c r="I256" s="38"/>
      <c r="J256" s="29"/>
    </row>
    <row r="257" spans="1:10" ht="27">
      <c r="A257" s="37" t="s">
        <v>276</v>
      </c>
      <c r="B257" s="37" t="s">
        <v>376</v>
      </c>
      <c r="C257" s="32" t="str">
        <f>HYPERLINK("https://www.library.pref.chiba.lg.jp/licsxp-iopac/WOpacMsgNewListToTifTilDetailAction.do?tilcod=1000000940101","浦安の昔ばなし　続")</f>
        <v>浦安の昔ばなし　続</v>
      </c>
      <c r="D257" s="37" t="s">
        <v>12</v>
      </c>
      <c r="E257" s="29">
        <v>1985</v>
      </c>
      <c r="F257" s="29" t="s">
        <v>60</v>
      </c>
      <c r="G257" s="37" t="s">
        <v>42</v>
      </c>
      <c r="H257" s="37" t="s">
        <v>43</v>
      </c>
      <c r="I257" s="38"/>
      <c r="J257" s="29"/>
    </row>
    <row r="258" spans="1:10" ht="27">
      <c r="A258" s="37" t="s">
        <v>277</v>
      </c>
      <c r="B258" s="37" t="s">
        <v>377</v>
      </c>
      <c r="C258" s="32" t="str">
        <f>HYPERLINK("https://www.library.pref.chiba.lg.jp/licsxp-iopac/WOpacMsgNewListToTifTilDetailAction.do?tilcod=1000000940101","浦安の昔ばなし　続")</f>
        <v>浦安の昔ばなし　続</v>
      </c>
      <c r="D258" s="37" t="s">
        <v>12</v>
      </c>
      <c r="E258" s="29">
        <v>1985</v>
      </c>
      <c r="F258" s="29" t="s">
        <v>60</v>
      </c>
      <c r="G258" s="37" t="s">
        <v>42</v>
      </c>
      <c r="H258" s="37" t="s">
        <v>43</v>
      </c>
      <c r="I258" s="38"/>
      <c r="J258" s="29"/>
    </row>
    <row r="259" spans="1:10" ht="27">
      <c r="A259" s="43" t="s">
        <v>278</v>
      </c>
      <c r="B259" s="43" t="s">
        <v>578</v>
      </c>
      <c r="C259" s="32" t="str">
        <f>HYPERLINK("https://www.library.pref.chiba.lg.jp/licsxp-iopac/WOpacMsgNewListToTifTilDetailAction.do?tilcod=1000000916911","浦安の昔ばなし")</f>
        <v>浦安の昔ばなし</v>
      </c>
      <c r="D259" s="43" t="s">
        <v>51</v>
      </c>
      <c r="E259" s="28">
        <v>1984</v>
      </c>
      <c r="F259" s="28" t="s">
        <v>386</v>
      </c>
      <c r="G259" s="43" t="s">
        <v>42</v>
      </c>
      <c r="H259" s="43" t="s">
        <v>65</v>
      </c>
      <c r="I259" s="44"/>
      <c r="J259" s="28"/>
    </row>
    <row r="260" spans="1:10" ht="27">
      <c r="A260" s="37" t="s">
        <v>279</v>
      </c>
      <c r="B260" s="37" t="s">
        <v>378</v>
      </c>
      <c r="C260" s="32" t="str">
        <f>HYPERLINK("https://www.library.pref.chiba.lg.jp/licsxp-iopac/WOpacMsgNewListToTifTilDetailAction.do?tilcod=1000000940101","浦安の昔ばなし　続")</f>
        <v>浦安の昔ばなし　続</v>
      </c>
      <c r="D260" s="37" t="s">
        <v>12</v>
      </c>
      <c r="E260" s="29">
        <v>1985</v>
      </c>
      <c r="F260" s="29" t="s">
        <v>60</v>
      </c>
      <c r="G260" s="37" t="s">
        <v>42</v>
      </c>
      <c r="H260" s="37" t="s">
        <v>43</v>
      </c>
      <c r="I260" s="38" t="s">
        <v>579</v>
      </c>
      <c r="J260" s="29"/>
    </row>
    <row r="261" spans="1:10" ht="27">
      <c r="A261" s="37" t="s">
        <v>280</v>
      </c>
      <c r="B261" s="37" t="s">
        <v>580</v>
      </c>
      <c r="C261" s="32" t="str">
        <f>HYPERLINK("https://www.library.pref.chiba.lg.jp/licsxp-iopac/WOpacMsgNewListToTifTilDetailAction.do?tilcod=1000000244875","千葉県妖怪奇異史談")</f>
        <v>千葉県妖怪奇異史談</v>
      </c>
      <c r="D261" s="37" t="s">
        <v>71</v>
      </c>
      <c r="E261" s="29">
        <v>1997</v>
      </c>
      <c r="F261" s="29" t="s">
        <v>72</v>
      </c>
      <c r="G261" s="43" t="s">
        <v>73</v>
      </c>
      <c r="H261" s="37" t="s">
        <v>281</v>
      </c>
      <c r="I261" s="44" t="s">
        <v>282</v>
      </c>
      <c r="J261" s="29"/>
    </row>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40" ht="21"/>
    <row r="341" ht="21"/>
    <row r="342" ht="21"/>
    <row r="343" ht="21"/>
    <row r="344" ht="21"/>
    <row r="345" ht="21"/>
    <row r="346" ht="21"/>
    <row r="347" ht="21"/>
    <row r="348" ht="21"/>
    <row r="349" ht="21"/>
    <row r="350" ht="21"/>
    <row r="351" ht="21"/>
    <row r="352" ht="21"/>
    <row r="353" ht="21"/>
    <row r="354" ht="21"/>
    <row r="355" ht="21"/>
    <row r="356" ht="21"/>
    <row r="357" ht="21"/>
    <row r="358" ht="21"/>
    <row r="360" ht="21"/>
    <row r="361" ht="21"/>
    <row r="362" ht="21"/>
    <row r="363" ht="21"/>
    <row r="364" ht="21"/>
    <row r="365" ht="21"/>
    <row r="366" ht="21"/>
    <row r="367" ht="21"/>
    <row r="368" ht="21"/>
    <row r="369" ht="21"/>
    <row r="370" ht="21"/>
    <row r="371" ht="21"/>
    <row r="372" ht="21"/>
    <row r="373" ht="21"/>
    <row r="374" ht="21"/>
    <row r="376" ht="21"/>
    <row r="377" ht="21"/>
    <row r="378" ht="21"/>
    <row r="379" ht="21"/>
    <row r="380" ht="21"/>
    <row r="381" ht="21"/>
    <row r="382" ht="21"/>
    <row r="383" ht="21"/>
    <row r="384" ht="21"/>
    <row r="385" ht="21"/>
    <row r="386" ht="21"/>
    <row r="387" ht="21"/>
    <row r="388" ht="21"/>
    <row r="389" ht="21"/>
    <row r="390" ht="21"/>
    <row r="391" ht="21"/>
    <row r="392" ht="21"/>
    <row r="393" ht="21"/>
    <row r="394" ht="21"/>
    <row r="395" ht="21"/>
    <row r="396" ht="21"/>
    <row r="397" ht="21"/>
    <row r="398" ht="21"/>
    <row r="399" ht="21"/>
    <row r="400" ht="21"/>
    <row r="401" ht="21"/>
    <row r="402" ht="21"/>
    <row r="403" ht="21"/>
    <row r="404" ht="21"/>
    <row r="405" ht="21"/>
    <row r="406" ht="21"/>
    <row r="407" ht="21"/>
    <row r="408" ht="21"/>
    <row r="409" ht="21"/>
    <row r="410" ht="21"/>
    <row r="411" ht="21"/>
    <row r="412" ht="21"/>
    <row r="413" ht="21"/>
    <row r="414" ht="21"/>
    <row r="415" ht="21"/>
    <row r="416" ht="21"/>
    <row r="417" ht="21"/>
    <row r="418" ht="21"/>
    <row r="420" ht="21"/>
    <row r="421" ht="21"/>
    <row r="422" ht="21"/>
    <row r="423" ht="21"/>
    <row r="424" ht="21"/>
    <row r="425" ht="21"/>
    <row r="426" ht="21"/>
    <row r="427" ht="21"/>
    <row r="429" ht="21"/>
    <row r="430" ht="21"/>
    <row r="431" ht="21"/>
    <row r="433" ht="21"/>
    <row r="434" ht="21"/>
    <row r="435" ht="21"/>
    <row r="436" ht="21"/>
    <row r="437" ht="21"/>
    <row r="438" ht="21"/>
    <row r="439" ht="21"/>
    <row r="440" ht="21"/>
    <row r="441" ht="21"/>
    <row r="442" ht="21"/>
    <row r="443" ht="21"/>
    <row r="444" ht="21"/>
    <row r="445" ht="21"/>
    <row r="446" ht="21"/>
    <row r="447" ht="21"/>
    <row r="450" ht="21"/>
    <row r="452" ht="21"/>
    <row r="453" ht="21"/>
    <row r="454" ht="21"/>
    <row r="455" ht="21"/>
    <row r="457" ht="21"/>
    <row r="458" ht="21"/>
    <row r="459" ht="21"/>
    <row r="460" ht="21"/>
    <row r="461" ht="21"/>
    <row r="462" ht="21"/>
    <row r="463" ht="21"/>
    <row r="464" ht="21"/>
    <row r="465" ht="21"/>
    <row r="466" ht="21"/>
    <row r="467" ht="21"/>
    <row r="470" ht="21"/>
    <row r="471" ht="21"/>
    <row r="472" ht="21"/>
    <row r="473" ht="21"/>
    <row r="474" ht="21"/>
    <row r="475" ht="21"/>
    <row r="476" ht="21"/>
    <row r="477" ht="21"/>
    <row r="478"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6" ht="21"/>
    <row r="507" ht="21"/>
    <row r="508" ht="21"/>
    <row r="509" ht="21"/>
    <row r="510" ht="21"/>
    <row r="511" ht="21"/>
    <row r="512" ht="21"/>
    <row r="513" ht="21"/>
    <row r="514" ht="21"/>
    <row r="515" ht="21"/>
    <row r="516" ht="21"/>
    <row r="517" ht="21"/>
    <row r="518" ht="21"/>
    <row r="519" ht="21"/>
    <row r="520" ht="21"/>
    <row r="521" ht="21"/>
    <row r="522" ht="21"/>
    <row r="523" ht="21"/>
    <row r="524" ht="21"/>
    <row r="525" ht="21"/>
    <row r="526" ht="21"/>
    <row r="527" ht="21"/>
    <row r="529" ht="21"/>
    <row r="530" ht="21"/>
    <row r="531" ht="21"/>
    <row r="532" ht="21"/>
    <row r="533" ht="21"/>
    <row r="534" ht="21"/>
    <row r="535" ht="21"/>
    <row r="536" ht="21"/>
    <row r="537" ht="21"/>
    <row r="538" ht="21"/>
    <row r="539" ht="21"/>
    <row r="540" ht="21"/>
    <row r="541" ht="21"/>
    <row r="542" ht="21"/>
    <row r="543" ht="21"/>
    <row r="544" ht="21"/>
    <row r="545" ht="21"/>
    <row r="546" ht="21"/>
    <row r="547" ht="21"/>
    <row r="548" ht="21"/>
    <row r="549" ht="21"/>
    <row r="550" ht="21"/>
    <row r="551" ht="21"/>
    <row r="552" ht="21"/>
    <row r="553" ht="21"/>
    <row r="554" ht="21"/>
    <row r="555" ht="21"/>
    <row r="556" ht="21"/>
    <row r="557" ht="21"/>
    <row r="558" ht="21"/>
    <row r="559" ht="21"/>
    <row r="560" ht="21"/>
    <row r="561" ht="21"/>
    <row r="562"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1" ht="21"/>
    <row r="592" ht="21"/>
    <row r="593" ht="21"/>
    <row r="594" ht="21"/>
    <row r="596" ht="21"/>
    <row r="597" ht="21"/>
    <row r="598" ht="21"/>
    <row r="599" ht="21"/>
    <row r="600" ht="21"/>
    <row r="601" ht="21"/>
    <row r="602" ht="21"/>
    <row r="603" ht="21"/>
    <row r="604" ht="21"/>
    <row r="605" ht="21"/>
    <row r="606" ht="21"/>
    <row r="607" ht="21"/>
    <row r="608" ht="21"/>
    <row r="609" ht="21"/>
    <row r="610" ht="21"/>
    <row r="611" ht="21"/>
    <row r="612" ht="21"/>
    <row r="613" ht="21"/>
    <row r="614" ht="21"/>
    <row r="615" ht="21"/>
    <row r="616" ht="21"/>
    <row r="617" ht="21"/>
    <row r="618" ht="21"/>
    <row r="619" ht="21"/>
    <row r="620" ht="21"/>
    <row r="621" ht="21"/>
    <row r="622" ht="21"/>
    <row r="623" ht="21"/>
    <row r="624" ht="21"/>
    <row r="625" ht="21"/>
    <row r="626" ht="21"/>
    <row r="627" ht="21"/>
    <row r="628" ht="21"/>
    <row r="629" ht="21"/>
    <row r="630" ht="21"/>
    <row r="631" ht="21"/>
    <row r="634" ht="21"/>
    <row r="635" ht="21"/>
    <row r="636" ht="21"/>
    <row r="637" ht="21"/>
    <row r="638" ht="21"/>
    <row r="639" ht="21"/>
    <row r="640" ht="21"/>
    <row r="641" ht="21"/>
    <row r="642" ht="21"/>
    <row r="643" ht="21"/>
    <row r="644" ht="21"/>
    <row r="645" ht="21"/>
    <row r="646" ht="21"/>
    <row r="647" ht="21"/>
    <row r="648" ht="21"/>
    <row r="649" ht="21"/>
    <row r="651" ht="21"/>
    <row r="652" ht="21"/>
    <row r="653" ht="21"/>
    <row r="654" ht="21"/>
    <row r="655" ht="21"/>
    <row r="656" ht="21"/>
    <row r="657" ht="21"/>
    <row r="659"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4" ht="21"/>
    <row r="715" ht="21"/>
    <row r="716" ht="21"/>
    <row r="717" ht="21"/>
    <row r="718" ht="21"/>
    <row r="719" ht="21"/>
    <row r="720" ht="21"/>
    <row r="721" ht="21"/>
    <row r="722" ht="21"/>
    <row r="723" ht="21"/>
    <row r="724" ht="21"/>
    <row r="728" ht="21"/>
    <row r="729" ht="21"/>
    <row r="730" ht="21"/>
    <row r="731" ht="21"/>
    <row r="732" ht="21"/>
    <row r="733" ht="21"/>
    <row r="734" ht="21"/>
    <row r="735" ht="21"/>
    <row r="736"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70" ht="21"/>
    <row r="871" ht="21"/>
    <row r="872" ht="21"/>
    <row r="873" ht="21"/>
    <row r="874" ht="21"/>
    <row r="875" ht="21"/>
    <row r="876" ht="21"/>
    <row r="877" ht="21"/>
    <row r="878" ht="21"/>
    <row r="879" ht="21"/>
    <row r="880" ht="21"/>
    <row r="881" ht="21"/>
    <row r="882" ht="21"/>
    <row r="884" ht="21"/>
    <row r="885" ht="21"/>
    <row r="886" ht="21"/>
    <row r="889"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4" ht="21"/>
    <row r="945" ht="21"/>
    <row r="946" ht="21"/>
    <row r="947" ht="21"/>
    <row r="948" ht="21"/>
    <row r="951" ht="21"/>
    <row r="952" ht="21"/>
    <row r="953" ht="21"/>
    <row r="954" ht="21"/>
    <row r="955" ht="21"/>
    <row r="956" ht="21"/>
    <row r="957" ht="21"/>
    <row r="958" ht="21"/>
    <row r="959" ht="21"/>
    <row r="960" ht="21"/>
    <row r="961" ht="21"/>
    <row r="962" ht="21"/>
    <row r="963" ht="21"/>
    <row r="964" ht="21"/>
    <row r="965" ht="21"/>
    <row r="966" ht="21"/>
    <row r="967" ht="21"/>
    <row r="968" ht="21"/>
    <row r="969" ht="21"/>
    <row r="970" ht="21"/>
    <row r="971" ht="21"/>
    <row r="972" ht="21"/>
    <row r="973" ht="21"/>
    <row r="974" ht="21"/>
    <row r="975" ht="21"/>
    <row r="976" ht="21"/>
    <row r="977" ht="21"/>
    <row r="979" ht="21"/>
    <row r="980" ht="21"/>
    <row r="981" ht="21"/>
    <row r="982" ht="21"/>
    <row r="983" ht="21"/>
    <row r="984" ht="21"/>
    <row r="986" ht="21"/>
    <row r="987" ht="21"/>
    <row r="988" ht="21"/>
    <row r="989" ht="21"/>
    <row r="990" ht="21"/>
    <row r="991" ht="21"/>
    <row r="992" ht="21"/>
    <row r="993" ht="21"/>
    <row r="994" ht="21"/>
    <row r="995" ht="21"/>
    <row r="996" ht="21"/>
    <row r="997" ht="21"/>
    <row r="998" ht="21"/>
    <row r="999" ht="21"/>
    <row r="1000" ht="21"/>
    <row r="1001" ht="21"/>
    <row r="1002" ht="21"/>
    <row r="1003" ht="21"/>
    <row r="1004" ht="21"/>
    <row r="1005" ht="21"/>
    <row r="1006" ht="21"/>
    <row r="1007" ht="21"/>
    <row r="1008" ht="21"/>
    <row r="1009" ht="21"/>
    <row r="1010" ht="21"/>
    <row r="1011" ht="21"/>
    <row r="1012" ht="21"/>
    <row r="1015" ht="21"/>
    <row r="1016" ht="21"/>
    <row r="1017" ht="21"/>
    <row r="1018" ht="21"/>
    <row r="1021" ht="21"/>
    <row r="1022" ht="21"/>
    <row r="1024" ht="21"/>
    <row r="1025" ht="21"/>
    <row r="1026" ht="21"/>
    <row r="1027" ht="21"/>
    <row r="1028" ht="21"/>
    <row r="1029" ht="21"/>
    <row r="1030" ht="21"/>
    <row r="1031" ht="21"/>
    <row r="1032" ht="21"/>
    <row r="1033" ht="21"/>
    <row r="1034" ht="21"/>
    <row r="1035" ht="21"/>
    <row r="1036" ht="21"/>
    <row r="1038" ht="21"/>
    <row r="1039"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58" ht="21"/>
    <row r="1059" ht="21"/>
    <row r="1060" ht="21"/>
    <row r="1061" ht="21"/>
    <row r="1062" ht="21"/>
    <row r="1063" ht="21"/>
    <row r="1064" ht="21"/>
    <row r="1065" ht="21"/>
    <row r="1066" ht="21"/>
    <row r="1067" ht="21"/>
    <row r="1068" ht="21"/>
    <row r="1069" ht="21"/>
    <row r="1070" ht="21"/>
    <row r="1071" ht="21"/>
    <row r="1072" ht="21"/>
    <row r="1073" ht="21"/>
    <row r="1074" ht="21"/>
    <row r="1075" ht="21"/>
    <row r="1076" ht="21"/>
    <row r="1079" ht="21"/>
    <row r="1080" ht="21"/>
    <row r="1081" ht="21"/>
    <row r="1082" ht="21"/>
    <row r="1083" ht="21"/>
    <row r="1084" ht="21"/>
    <row r="1085" ht="21"/>
    <row r="1086" ht="21"/>
    <row r="1087" ht="21"/>
    <row r="1088" ht="21"/>
    <row r="1089" ht="21"/>
    <row r="1090" ht="21"/>
    <row r="1091" ht="21"/>
    <row r="1093" ht="21"/>
    <row r="1094" ht="21"/>
    <row r="1095" ht="21"/>
    <row r="1096" ht="21"/>
    <row r="1097" ht="21"/>
    <row r="1098" ht="21"/>
    <row r="1099" ht="21"/>
    <row r="1100" ht="21"/>
    <row r="1101"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5" ht="21"/>
    <row r="1126" ht="21"/>
    <row r="1127" ht="21"/>
    <row r="1128" ht="21"/>
    <row r="1129" ht="21"/>
    <row r="1130" ht="21"/>
    <row r="1131" ht="21"/>
    <row r="1132" ht="21"/>
    <row r="1133" ht="21"/>
    <row r="1134" ht="21"/>
    <row r="1135" ht="21"/>
    <row r="1136" ht="21"/>
    <row r="1137" ht="21"/>
    <row r="1138" ht="21"/>
    <row r="1139" ht="21"/>
    <row r="1140" ht="21"/>
    <row r="1141"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2" ht="21"/>
    <row r="1593" ht="21"/>
    <row r="1594" ht="21"/>
    <row r="1595" ht="21"/>
    <row r="1596" ht="21"/>
    <row r="1597" ht="21"/>
    <row r="1598" ht="21"/>
    <row r="1599" ht="21"/>
    <row r="1600" ht="21"/>
    <row r="1601" ht="21"/>
    <row r="1602" ht="21"/>
    <row r="1603" ht="21"/>
    <row r="1604" ht="21"/>
    <row r="1605" ht="21"/>
    <row r="1606" ht="21"/>
    <row r="1609" ht="21"/>
    <row r="1610" ht="21"/>
    <row r="1611"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6" ht="21"/>
    <row r="1668" ht="21"/>
    <row r="1669" ht="21"/>
    <row r="1670" ht="21"/>
    <row r="1671" ht="21"/>
    <row r="1672" ht="21"/>
    <row r="1675" ht="21"/>
    <row r="1676" ht="21"/>
    <row r="1678" ht="21"/>
    <row r="1679" ht="21"/>
    <row r="1680" ht="21"/>
    <row r="1681" ht="21"/>
    <row r="1683" ht="21"/>
    <row r="1684" ht="21"/>
    <row r="1685" ht="21"/>
    <row r="1686" ht="21"/>
    <row r="1687" ht="21"/>
    <row r="1688" ht="21"/>
    <row r="1689"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13" ht="21"/>
    <row r="1714" ht="21"/>
    <row r="1715" ht="21"/>
    <row r="1716" ht="21"/>
    <row r="1717" ht="21"/>
    <row r="1719" ht="21"/>
    <row r="1721" ht="21"/>
    <row r="1722" ht="21"/>
    <row r="1723" ht="21"/>
    <row r="1724" ht="21"/>
    <row r="1725" ht="21"/>
    <row r="1726" ht="21"/>
    <row r="1727" ht="21"/>
    <row r="1728" ht="21"/>
    <row r="1729" ht="21"/>
    <row r="1730" ht="21"/>
    <row r="1731" ht="21"/>
    <row r="1732" ht="21"/>
    <row r="1733" ht="21"/>
    <row r="1734" ht="21"/>
    <row r="1735" ht="21"/>
    <row r="1737" ht="21"/>
    <row r="1738" ht="21"/>
    <row r="1739" ht="21"/>
    <row r="1740" ht="21"/>
    <row r="1741" ht="21"/>
    <row r="1742" ht="21"/>
    <row r="1743" ht="21"/>
    <row r="1744" ht="21"/>
    <row r="1745" ht="21"/>
    <row r="1746" ht="21"/>
    <row r="1747" ht="21"/>
    <row r="1748" ht="21"/>
    <row r="1752" ht="21"/>
    <row r="1753" ht="21"/>
    <row r="1754" ht="21"/>
    <row r="1755" ht="21"/>
    <row r="1756" ht="21"/>
    <row r="1757" ht="21"/>
    <row r="1758" ht="21"/>
    <row r="1759" ht="21"/>
    <row r="1760" ht="21"/>
    <row r="1761" ht="21"/>
    <row r="1762" ht="21"/>
    <row r="1763" ht="21"/>
    <row r="1764" ht="21"/>
    <row r="1765" ht="21"/>
    <row r="1766" ht="21"/>
    <row r="1767" ht="21"/>
    <row r="1768"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7" ht="21"/>
    <row r="1858" ht="21"/>
    <row r="1865" ht="21"/>
    <row r="1866" ht="21"/>
    <row r="1867" ht="21"/>
    <row r="1868" ht="21"/>
    <row r="1869" ht="21"/>
    <row r="1870" ht="21"/>
    <row r="1871" ht="21"/>
    <row r="1872" ht="21"/>
    <row r="1879" ht="21"/>
    <row r="1880" ht="21"/>
    <row r="1881" ht="21"/>
    <row r="1882" ht="21"/>
    <row r="1883" ht="21"/>
    <row r="1884" ht="21"/>
    <row r="1885" ht="21"/>
    <row r="1892" ht="21"/>
    <row r="1893" ht="21"/>
    <row r="1894" ht="21"/>
    <row r="1895" ht="21"/>
    <row r="1896" ht="21"/>
    <row r="1897" ht="21"/>
    <row r="1898" ht="21"/>
    <row r="1907" ht="21"/>
    <row r="1908" ht="21"/>
    <row r="1909" ht="21"/>
    <row r="1910" ht="21"/>
    <row r="1911" ht="21"/>
    <row r="1912" ht="21"/>
    <row r="1913" ht="21"/>
    <row r="1914" ht="21"/>
    <row r="1921" ht="21"/>
    <row r="1922" ht="21"/>
    <row r="1923" ht="21"/>
    <row r="1924" ht="21"/>
    <row r="1925" ht="21"/>
    <row r="1926" ht="21"/>
    <row r="1927" ht="21"/>
    <row r="1934" ht="21"/>
    <row r="1935" ht="21"/>
    <row r="1936" ht="21"/>
    <row r="1937" ht="21"/>
    <row r="1938" ht="21"/>
    <row r="1939" ht="21"/>
    <row r="1940" ht="21"/>
    <row r="1943" ht="21"/>
    <row r="1944" ht="21"/>
    <row r="1945" ht="21"/>
    <row r="1946" ht="21"/>
    <row r="1947" ht="21"/>
    <row r="1948" ht="21"/>
    <row r="1949" ht="21"/>
    <row r="1956" ht="21"/>
    <row r="1957" ht="21"/>
    <row r="1958" ht="21"/>
    <row r="1959" ht="21"/>
    <row r="1960" ht="21"/>
    <row r="1961" ht="21"/>
    <row r="1962" ht="21"/>
    <row r="1963" ht="21"/>
    <row r="1970" ht="21"/>
    <row r="1971" ht="21"/>
    <row r="1972" ht="21"/>
    <row r="1973" ht="21"/>
    <row r="1974" ht="21"/>
    <row r="1975" ht="21"/>
    <row r="1976" ht="21"/>
    <row r="1983" ht="21"/>
    <row r="1984" ht="21"/>
    <row r="1985" ht="21"/>
    <row r="1986" ht="21"/>
    <row r="1987" ht="21"/>
    <row r="1988" ht="21"/>
    <row r="1989" ht="21"/>
    <row r="1998" ht="21"/>
    <row r="1999" ht="21"/>
    <row r="2000" ht="21"/>
    <row r="2001" ht="21"/>
    <row r="2002" ht="21"/>
    <row r="2003" ht="21"/>
    <row r="2004" ht="21"/>
    <row r="2005" ht="21"/>
    <row r="2012" ht="21"/>
    <row r="2013" ht="21"/>
    <row r="2014" ht="21"/>
    <row r="2015" ht="21"/>
    <row r="2016" ht="21"/>
    <row r="2017" ht="21"/>
    <row r="2018" ht="21"/>
    <row r="2025" ht="21"/>
    <row r="2026" ht="21"/>
    <row r="2027" ht="21"/>
    <row r="2028" ht="21"/>
    <row r="2029" ht="21"/>
    <row r="2030" ht="21"/>
    <row r="2031" ht="21"/>
    <row r="2035" ht="21"/>
    <row r="2036" ht="21"/>
    <row r="2037" ht="21"/>
    <row r="2038" ht="21"/>
    <row r="2039" ht="21"/>
    <row r="2040" ht="21"/>
    <row r="2047" ht="21"/>
    <row r="2048" ht="21"/>
    <row r="2049" ht="21"/>
    <row r="2050" ht="21"/>
    <row r="2051" ht="21"/>
    <row r="2052" ht="21"/>
    <row r="2053" ht="21"/>
    <row r="2060" ht="21"/>
    <row r="2061" ht="21"/>
    <row r="2062" ht="21"/>
    <row r="2063" ht="21"/>
    <row r="2064" ht="21"/>
    <row r="2065" ht="21"/>
    <row r="2066" ht="21"/>
    <row r="2070" ht="21"/>
    <row r="2071" ht="21"/>
    <row r="2072" ht="21"/>
    <row r="2073" ht="21"/>
    <row r="2074" ht="21"/>
    <row r="2076" ht="21"/>
    <row r="2077" ht="21"/>
    <row r="2078" ht="21"/>
    <row r="2079" ht="21"/>
    <row r="2080" ht="21"/>
    <row r="2081" ht="21"/>
    <row r="2082" ht="21"/>
    <row r="2086" ht="21"/>
    <row r="2087" ht="21"/>
    <row r="2088" ht="21"/>
    <row r="2089" ht="21"/>
    <row r="2090"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2019-03-12T03:49:40Z</cp:lastPrinted>
  <dcterms:created xsi:type="dcterms:W3CDTF">2018-03-02T08:19:21Z</dcterms:created>
  <dcterms:modified xsi:type="dcterms:W3CDTF">2019-03-27T07:22:18Z</dcterms:modified>
  <cp:category/>
  <cp:version/>
  <cp:contentType/>
  <cp:contentStatus/>
</cp:coreProperties>
</file>