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<sst xmlns="http://schemas.openxmlformats.org/spreadsheetml/2006/main" count="739" uniqueCount="424">
  <si>
    <t>出版社</t>
  </si>
  <si>
    <t>発行年</t>
  </si>
  <si>
    <t>請求記号</t>
  </si>
  <si>
    <t>配架場所</t>
  </si>
  <si>
    <t>資料名（書名）</t>
  </si>
  <si>
    <t>児童開架</t>
  </si>
  <si>
    <t>銚子市</t>
  </si>
  <si>
    <t>児開書庫A</t>
  </si>
  <si>
    <t>旧市町村名</t>
  </si>
  <si>
    <t>市町村名の根拠とした事柄</t>
  </si>
  <si>
    <t>児童開架</t>
  </si>
  <si>
    <t>日本標準</t>
  </si>
  <si>
    <t>下総地方</t>
  </si>
  <si>
    <t>垣根（地名）</t>
  </si>
  <si>
    <t>銚子の垣根（地名）</t>
  </si>
  <si>
    <t>日本標準</t>
  </si>
  <si>
    <t>J913/C42</t>
  </si>
  <si>
    <t>飯沼観音　円福寺
猿田神社（建造物）</t>
  </si>
  <si>
    <t>犬岩(名勝)</t>
  </si>
  <si>
    <t>戸川(地名)</t>
  </si>
  <si>
    <t>銚子</t>
  </si>
  <si>
    <t>利根川口(地域)　
川口神社(建造物)
長崎町　酉明浦　名洗
(地名)</t>
  </si>
  <si>
    <t>忍町　犬吠埼(地名)</t>
  </si>
  <si>
    <t>J913/C42/2</t>
  </si>
  <si>
    <t>銚子(地名)</t>
  </si>
  <si>
    <t>下総国高神村（地名）</t>
  </si>
  <si>
    <t>千秋社</t>
  </si>
  <si>
    <t>J913/A47/1</t>
  </si>
  <si>
    <t>児童開架</t>
  </si>
  <si>
    <t>J913/A47/2</t>
  </si>
  <si>
    <t>児童開架</t>
  </si>
  <si>
    <t>銚子市</t>
  </si>
  <si>
    <t>戸川（地名）</t>
  </si>
  <si>
    <t>戸川（地名）、賢徳寺</t>
  </si>
  <si>
    <t>海上郡</t>
  </si>
  <si>
    <t>創樹社</t>
  </si>
  <si>
    <t>暁印書館</t>
  </si>
  <si>
    <t>上総国の三崎庄（地名）</t>
  </si>
  <si>
    <t>資料に記載されている市町村・地域名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</si>
  <si>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</si>
  <si>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</si>
  <si>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</si>
  <si>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</si>
  <si>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</si>
  <si>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</si>
  <si>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</si>
  <si>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</si>
  <si>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</si>
  <si>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</si>
  <si>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</si>
  <si>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</si>
  <si>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</si>
  <si>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</si>
  <si>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外川（地名）、賢徳寺（建造物）</t>
  </si>
  <si>
    <t>内容（題名）</t>
  </si>
  <si>
    <t>九十九里浜と八幡太郎義家</t>
  </si>
  <si>
    <t>すもうの好きなむじなの話</t>
  </si>
  <si>
    <t>狐のお産</t>
  </si>
  <si>
    <t>市五郎稲荷は正一位</t>
  </si>
  <si>
    <t>市五郎ギツネ</t>
  </si>
  <si>
    <t>犬吠</t>
  </si>
  <si>
    <t>垣根の長者</t>
  </si>
  <si>
    <t>カメの子さまとカメのまくら</t>
  </si>
  <si>
    <t>じょうかん様</t>
  </si>
  <si>
    <t>年よりねこの話</t>
  </si>
  <si>
    <t>舟ゆうれい</t>
  </si>
  <si>
    <t>身がわり馬観音</t>
  </si>
  <si>
    <t>源義経と犬若</t>
  </si>
  <si>
    <t>ムジナと漁師</t>
  </si>
  <si>
    <t>年寄り猫のはなし二話
 その二 笛吹き通右衛門の家の猫</t>
  </si>
  <si>
    <t>海んばおさつ</t>
  </si>
  <si>
    <t>偕成社</t>
  </si>
  <si>
    <t>〈銚子市〉</t>
  </si>
  <si>
    <t>海鹿島</t>
  </si>
  <si>
    <t>常総新聞社</t>
  </si>
  <si>
    <t>Ｃ３８８／７６</t>
  </si>
  <si>
    <t>中央図書館郷土書庫</t>
  </si>
  <si>
    <t>銚子市海鹿島</t>
  </si>
  <si>
    <t>海鹿島</t>
  </si>
  <si>
    <t>あしかの恩返し</t>
  </si>
  <si>
    <t>海鹿の恩返し</t>
  </si>
  <si>
    <t>千葉相互銀行</t>
  </si>
  <si>
    <t>19--</t>
  </si>
  <si>
    <t>C388/B66/3</t>
  </si>
  <si>
    <t>銚子市、海鹿島</t>
  </si>
  <si>
    <t>海鹿島</t>
  </si>
  <si>
    <t>安波さまの天気見キツネ</t>
  </si>
  <si>
    <t>銚子市外川</t>
  </si>
  <si>
    <t>外川 大杉神社</t>
  </si>
  <si>
    <t>飯岡助五郎の墓と並ぶ笹川繁蔵の首塚</t>
  </si>
  <si>
    <t>崙書房</t>
  </si>
  <si>
    <t>C388/15/</t>
  </si>
  <si>
    <t>東部図書館郷土開架</t>
  </si>
  <si>
    <t>飯岡町</t>
  </si>
  <si>
    <t>本銚子町　植松町三丁目</t>
  </si>
  <si>
    <t>石崎丸の鬼火</t>
  </si>
  <si>
    <t>銚子市長崎</t>
  </si>
  <si>
    <t>長崎鼻　屛風ヶ浦</t>
  </si>
  <si>
    <t>市五郎ギツネ</t>
  </si>
  <si>
    <t>銚子市高神東町</t>
  </si>
  <si>
    <t>高神賢徳寺　外川　市五郎稲荷</t>
  </si>
  <si>
    <t>犬石</t>
  </si>
  <si>
    <t>第一法規</t>
  </si>
  <si>
    <t>C388/H66/2</t>
  </si>
  <si>
    <t>郷土開架</t>
  </si>
  <si>
    <t>房総</t>
  </si>
  <si>
    <t>銚子市</t>
  </si>
  <si>
    <t>犬若の犬岩</t>
  </si>
  <si>
    <t>銚子市犬若</t>
  </si>
  <si>
    <t>犬岩</t>
  </si>
  <si>
    <t>いぼとり観音</t>
  </si>
  <si>
    <t>銚子市清水</t>
  </si>
  <si>
    <t>清水観音</t>
  </si>
  <si>
    <t>今宮と辺田の領地争い</t>
  </si>
  <si>
    <t>銚子市今宮、辺田</t>
  </si>
  <si>
    <t>今宮　辺田　三崎　利根川</t>
  </si>
  <si>
    <t>海んばのおさつ</t>
  </si>
  <si>
    <t>銚子市外川浦</t>
  </si>
  <si>
    <t>外川</t>
  </si>
  <si>
    <t>延命姫と垣根の長者</t>
  </si>
  <si>
    <t>銚子市垣根町</t>
  </si>
  <si>
    <t>垣根村　荒野村　八木村小浜　磯貝川　通連洞 阿弥陀院</t>
  </si>
  <si>
    <t>おつるが淵の首なし地蔵</t>
  </si>
  <si>
    <t>銚子市小川戸</t>
  </si>
  <si>
    <t>小川戸　川福寺</t>
  </si>
  <si>
    <t>織幡の薬師様と常世田の薬師様</t>
  </si>
  <si>
    <t>小見川町織幡</t>
  </si>
  <si>
    <t>銚子の常世田</t>
  </si>
  <si>
    <t>海底から呼ぶ声、謎の幽霊船</t>
  </si>
  <si>
    <t>銚子市川口</t>
  </si>
  <si>
    <t>銚子市川口</t>
  </si>
  <si>
    <t>海底から呼ぶ声
-幽霊船の謎-</t>
  </si>
  <si>
    <t>暁書房</t>
  </si>
  <si>
    <t>38813/B66/</t>
  </si>
  <si>
    <t>西部図書館書庫CL</t>
  </si>
  <si>
    <t>銚子市</t>
  </si>
  <si>
    <t>銚子沖</t>
  </si>
  <si>
    <t>鏡の井</t>
  </si>
  <si>
    <t>銚子市忍</t>
  </si>
  <si>
    <t>忍村　国道356号</t>
  </si>
  <si>
    <t>垣根長者の姫</t>
  </si>
  <si>
    <r>
      <t>銚子　野尻（地名）　</t>
    </r>
    <r>
      <rPr>
        <sz val="11"/>
        <rFont val="ＭＳ Ｐゴシック"/>
        <family val="3"/>
      </rPr>
      <t>東光寺　川口神社　歯櫛明神（白紙明神）</t>
    </r>
  </si>
  <si>
    <t>鎌ヶ谷大仏開眼</t>
  </si>
  <si>
    <t>文京書房</t>
  </si>
  <si>
    <t>一般開架(西)</t>
  </si>
  <si>
    <t>鎌ケ谷</t>
  </si>
  <si>
    <t>銚子</t>
  </si>
  <si>
    <t>鎌倉台</t>
  </si>
  <si>
    <t>銚子市柴崎・字鎌倉台</t>
  </si>
  <si>
    <t>鎌倉台　海上八幡宮</t>
  </si>
  <si>
    <t>川口神社と延命姫</t>
  </si>
  <si>
    <t>暁印書館</t>
  </si>
  <si>
    <t>C388/2/</t>
  </si>
  <si>
    <t>垣根町　小浜村
西安寺　川口神社</t>
  </si>
  <si>
    <t>川口神社と悲恋の延命姫</t>
  </si>
  <si>
    <t>C388/Ta24/</t>
  </si>
  <si>
    <t>銚子　四日市場
小浜村　西安寺
川口神社</t>
  </si>
  <si>
    <t>木下街道の赤い花</t>
  </si>
  <si>
    <t>木更津にある盃をかぶった小原庄助の墓</t>
  </si>
  <si>
    <t>木更津市</t>
  </si>
  <si>
    <t>銚子市　浄国寺</t>
  </si>
  <si>
    <t>げんごろう</t>
  </si>
  <si>
    <t>C3880/44/</t>
  </si>
  <si>
    <t>一般開架（西）</t>
  </si>
  <si>
    <t>千葉市　市川市　銚子市</t>
  </si>
  <si>
    <t>行人塚</t>
  </si>
  <si>
    <t>銚子市柴崎</t>
  </si>
  <si>
    <t>柴崎の村　東円寺</t>
  </si>
  <si>
    <t>金塊を積んだまま沈んだ美加保丸</t>
  </si>
  <si>
    <t>銚子市黒生　犬吠埼
海鹿島</t>
  </si>
  <si>
    <t>玄蕃山の白蛇</t>
  </si>
  <si>
    <t>銚子市愛宕町　玄蕃山　飯沼観音</t>
  </si>
  <si>
    <t>玄蕃山の白蛇</t>
  </si>
  <si>
    <t>銚子市愛宕町</t>
  </si>
  <si>
    <t>玄蕃山</t>
  </si>
  <si>
    <t>弘法の井戸</t>
  </si>
  <si>
    <t>銚子市外川（地名）</t>
  </si>
  <si>
    <t>弘法水</t>
  </si>
  <si>
    <t>銚子市長塚</t>
  </si>
  <si>
    <t>長塚の大師 坂の大師</t>
  </si>
  <si>
    <t>鮭とり長者</t>
  </si>
  <si>
    <t>千秋社</t>
  </si>
  <si>
    <t>C388/A47/5</t>
  </si>
  <si>
    <t>垣根(地名)</t>
  </si>
  <si>
    <t>猿田の比丘杉</t>
  </si>
  <si>
    <t>銚子市猿田</t>
  </si>
  <si>
    <t>猿田</t>
  </si>
  <si>
    <t>三度坂</t>
  </si>
  <si>
    <t>銚子市高神</t>
  </si>
  <si>
    <t>高神村　外川の浜　東大社　高福寺</t>
  </si>
  <si>
    <t>三人三角</t>
  </si>
  <si>
    <t>銚子市忍　大宮大神</t>
  </si>
  <si>
    <t>清水庵の白蛇</t>
  </si>
  <si>
    <t>清水庵</t>
  </si>
  <si>
    <t>純真隊戦士の墓</t>
  </si>
  <si>
    <t>銚子市松岸町</t>
  </si>
  <si>
    <t>松岸　銚子港　水戸　長塚　良福寺</t>
  </si>
  <si>
    <t>正右衛門の野ぐそ</t>
  </si>
  <si>
    <t>銚子市松岸</t>
  </si>
  <si>
    <t>松岸</t>
  </si>
  <si>
    <t>じょうかん様</t>
  </si>
  <si>
    <t>銚子市高神</t>
  </si>
  <si>
    <t>高神村</t>
  </si>
  <si>
    <t>「白枡粉屋」おいとこ節考</t>
  </si>
  <si>
    <t>九十九里町・芝山町</t>
  </si>
  <si>
    <t>銚子</t>
  </si>
  <si>
    <t>水道奇談</t>
  </si>
  <si>
    <t>銚子市辺田</t>
  </si>
  <si>
    <t>椎之口川 辺田</t>
  </si>
  <si>
    <t>菅原大神の子産石</t>
  </si>
  <si>
    <t>銚子市桜井</t>
  </si>
  <si>
    <t>菅原大神</t>
  </si>
  <si>
    <t>すもうの好きなむじな</t>
  </si>
  <si>
    <t>銚子市外川地域</t>
  </si>
  <si>
    <t>外川の海岸</t>
  </si>
  <si>
    <t>清明橋</t>
  </si>
  <si>
    <t>銚子市忍・上町</t>
  </si>
  <si>
    <t>忍村</t>
  </si>
  <si>
    <t>節分に豆をまかない栗橋家</t>
  </si>
  <si>
    <t>銚子市宮原</t>
  </si>
  <si>
    <t>銚子市宮原</t>
  </si>
  <si>
    <t>千人塚</t>
  </si>
  <si>
    <t>利根川河口　鹿島灘</t>
  </si>
  <si>
    <t>高野村の村相撲</t>
  </si>
  <si>
    <t>銚子市高野</t>
  </si>
  <si>
    <t>高野村</t>
  </si>
  <si>
    <t>脱走さまの墓</t>
  </si>
  <si>
    <t>忍村　大宮大神</t>
  </si>
  <si>
    <t>玉子大明神</t>
  </si>
  <si>
    <t>東庄町宮本　</t>
  </si>
  <si>
    <t>力</t>
  </si>
  <si>
    <t>銚子市</t>
  </si>
  <si>
    <t>「力」姓</t>
  </si>
  <si>
    <t>銚子市飯沼</t>
  </si>
  <si>
    <t>飯沼村 高神台</t>
  </si>
  <si>
    <t>銚子の大蛇　二話　　一話　沖から来た桐の箱</t>
  </si>
  <si>
    <t>高神村(地名)</t>
  </si>
  <si>
    <t>銚子の大蛇　二話　二話「力」という姓の由来</t>
  </si>
  <si>
    <t>高神、飯沼(地名)</t>
  </si>
  <si>
    <t>通漣洞（坊）跡</t>
  </si>
  <si>
    <t>飯岡町屏風ヶ浦</t>
  </si>
  <si>
    <t>下総国垣根（銚子市垣根町）　川口神社</t>
  </si>
  <si>
    <t>等覚寺の願かけ地蔵</t>
  </si>
  <si>
    <t>銚子市岡野台</t>
  </si>
  <si>
    <t>銚子　等覚寺</t>
  </si>
  <si>
    <t>外川の願かけ地蔵</t>
  </si>
  <si>
    <t>銚子市外川台</t>
  </si>
  <si>
    <t>外川台の三昧　西方寺　宝満寺</t>
  </si>
  <si>
    <t>外川のもめんや稲荷</t>
  </si>
  <si>
    <t>外川　佐右衛門稲荷</t>
  </si>
  <si>
    <t>時忠天神</t>
  </si>
  <si>
    <t>海上町倉橋　</t>
  </si>
  <si>
    <t>猿田村</t>
  </si>
  <si>
    <t>利根川に生きる河童</t>
  </si>
  <si>
    <t>銚子市西部地区</t>
  </si>
  <si>
    <t>利根川　</t>
  </si>
  <si>
    <t>長崎のチョボクリいなり</t>
  </si>
  <si>
    <t>納戸の地蔵尊</t>
  </si>
  <si>
    <t>銚子市三宅・納戸</t>
  </si>
  <si>
    <t>常陸の国太田　新生　三宅　三宅川</t>
  </si>
  <si>
    <t>七ツ池と小畑池の夫婦大蛇</t>
  </si>
  <si>
    <t>銚子市長塚・小畑</t>
  </si>
  <si>
    <t>長塚 七ツ池 小畑</t>
  </si>
  <si>
    <t>人魚を食った永遠の美少女</t>
  </si>
  <si>
    <t>松戸市</t>
  </si>
  <si>
    <t>銚子市猿田</t>
  </si>
  <si>
    <t>羽方のおさつ</t>
  </si>
  <si>
    <t>銚子市森戸</t>
  </si>
  <si>
    <t>森戸の羽方　猿田神社　森戸村</t>
  </si>
  <si>
    <t>不思議松</t>
  </si>
  <si>
    <t>銚子市柴崎</t>
  </si>
  <si>
    <t>フジの寺の妙福寺、アジサイ寺の本土寺</t>
  </si>
  <si>
    <t>銚子市・市川市・松戸市など</t>
  </si>
  <si>
    <t>銚子市　海上山妙福寺</t>
  </si>
  <si>
    <t>ヘビに化けた安産の神様</t>
  </si>
  <si>
    <t>高神村　応神様の社</t>
  </si>
  <si>
    <t>蛇を追い出した鉄砲長三郎</t>
  </si>
  <si>
    <t>銚子市小畑</t>
  </si>
  <si>
    <t>常陸の国　鹿島</t>
  </si>
  <si>
    <t>北海道に町を築いた老医聖、関寛斎</t>
  </si>
  <si>
    <t>東金市</t>
  </si>
  <si>
    <t>銚子港　</t>
  </si>
  <si>
    <t>本城不知の藪林</t>
  </si>
  <si>
    <t>本城　天御中神社</t>
  </si>
  <si>
    <t>松平外記と等覚寺</t>
  </si>
  <si>
    <t>等覚寺　陣屋町公園　常世田薬師の棟札　銚港神社の石鳥居　円福寺のつり鐘</t>
  </si>
  <si>
    <t>魔除けの道祖神</t>
  </si>
  <si>
    <t>白井市郷土資料館／編集</t>
  </si>
  <si>
    <t>白井（十余一）</t>
  </si>
  <si>
    <t>銚子　</t>
  </si>
  <si>
    <t>身がわり馬頭観音</t>
  </si>
  <si>
    <t>利根川　馬頭山観音寺　犬吠埼</t>
  </si>
  <si>
    <t>三宅の七夕馬</t>
  </si>
  <si>
    <t>銚子市三宅</t>
  </si>
  <si>
    <t>三宅</t>
  </si>
  <si>
    <t>宮原のまじない婆さま</t>
  </si>
  <si>
    <t>豊里村　宮原</t>
  </si>
  <si>
    <t>宮原の迷い道</t>
  </si>
  <si>
    <t>宮原地区　華蔵院</t>
  </si>
  <si>
    <t>銚子　海上郡</t>
  </si>
  <si>
    <t>もうれんやっさ</t>
  </si>
  <si>
    <t>銚子市戸川</t>
  </si>
  <si>
    <t>百々爺</t>
  </si>
  <si>
    <t>千葉県博図公連携事業実行委員会</t>
  </si>
  <si>
    <t>J388/ﾁﾊ/</t>
  </si>
  <si>
    <t>八百比丘尼</t>
  </si>
  <si>
    <t>銚子市猿田（地名）</t>
  </si>
  <si>
    <t>陸にあがった海神の姫</t>
  </si>
  <si>
    <t>高見の浦（銚子市外川浦）</t>
  </si>
  <si>
    <t>陸に上った海神の娘</t>
  </si>
  <si>
    <t>東庄町</t>
  </si>
  <si>
    <t>外川　下総国海上郡高見の浦 後飯町</t>
  </si>
  <si>
    <t>題名の読み</t>
  </si>
  <si>
    <t>あしかじま</t>
  </si>
  <si>
    <t>あしかのおんがえし</t>
  </si>
  <si>
    <t>いしざきまるのおにび</t>
  </si>
  <si>
    <t>いちごろういなりはしょういちい</t>
  </si>
  <si>
    <t>いちごろうぎつね</t>
  </si>
  <si>
    <t>いぬいし</t>
  </si>
  <si>
    <t>いぬぼう</t>
  </si>
  <si>
    <t>いぬわかのいぬいわ</t>
  </si>
  <si>
    <t>いぼとりかんのん</t>
  </si>
  <si>
    <t>うみんばおさつ</t>
  </si>
  <si>
    <t>うみんばのおさつ</t>
  </si>
  <si>
    <t>おつるがふちのくびなしじぞう</t>
  </si>
  <si>
    <t>おりはたのやくしさまととこよだのくすしさま</t>
  </si>
  <si>
    <t>かいていからよぶこえ　ゆうれいせんのなぞ</t>
  </si>
  <si>
    <t>かがみのい</t>
  </si>
  <si>
    <t>かきねのちょうじゃ</t>
  </si>
  <si>
    <t>かまくらだい</t>
  </si>
  <si>
    <t>かめのこさまとかめのまくら</t>
  </si>
  <si>
    <t>かわぐちじんじゃとひれんのえんめいひめ</t>
  </si>
  <si>
    <t>きおろしかいどうのあかいはな</t>
  </si>
  <si>
    <t>きつねのおさん</t>
  </si>
  <si>
    <t>きみまちばし</t>
  </si>
  <si>
    <t>ぎょうにんづか</t>
  </si>
  <si>
    <t>くじゅうくりはまとはちまんたろうよしいえ</t>
  </si>
  <si>
    <t>げんばやまのはくじゃ</t>
  </si>
  <si>
    <t>さけとりちょうじゃ</t>
  </si>
  <si>
    <t>さるたのびくすぎ</t>
  </si>
  <si>
    <t>さんどざか</t>
  </si>
  <si>
    <t>さんにんさんかく</t>
  </si>
  <si>
    <t>しみずあんのはくじゃ</t>
  </si>
  <si>
    <t>じょうかんさま</t>
  </si>
  <si>
    <t>しらますこなやおいとこぶしこう</t>
  </si>
  <si>
    <t>すいどうきだん</t>
  </si>
  <si>
    <t>すもうのすきなむじな</t>
  </si>
  <si>
    <t>すもうのすきなむじなのはなし</t>
  </si>
  <si>
    <t>せいめいばし</t>
  </si>
  <si>
    <t>せんにんづか</t>
  </si>
  <si>
    <t>だっそうさまのはか</t>
  </si>
  <si>
    <t>ちから</t>
  </si>
  <si>
    <t>ちからせい</t>
  </si>
  <si>
    <t>ちょうしのだいじゃ　にわ　いちわ　おきからきたきりのはこ</t>
  </si>
  <si>
    <t>つうれんどう（ぼう）あと</t>
  </si>
  <si>
    <t>とがわのがんかけじぞう</t>
  </si>
  <si>
    <t>とがわのもめんやいなり</t>
  </si>
  <si>
    <t>ときただてんじん</t>
  </si>
  <si>
    <t>としよりねこのはなし</t>
  </si>
  <si>
    <t>とねがわにいきるかっぱ</t>
  </si>
  <si>
    <t>ながさきのちょぼくりいなり</t>
  </si>
  <si>
    <t>なっどのじぞうそん</t>
  </si>
  <si>
    <t>ななついけとおばたいけのめおとだいじゃ</t>
  </si>
  <si>
    <t>ふしぎまつ</t>
  </si>
  <si>
    <t>ふなゆうれい</t>
  </si>
  <si>
    <t>ほんじょうしらずのやぶばやし</t>
  </si>
  <si>
    <t>まつだいらげきととうかくじ</t>
  </si>
  <si>
    <t>みがわりうまかんのん</t>
  </si>
  <si>
    <t>みがわりばとうかんのん</t>
  </si>
  <si>
    <t>みなもとよしつねといぬわか</t>
  </si>
  <si>
    <t>むじなとりょうし</t>
  </si>
  <si>
    <t>J913/Ta33</t>
  </si>
  <si>
    <t>もうれん　やっさ</t>
  </si>
  <si>
    <t>もうれん　やっさ</t>
  </si>
  <si>
    <t>もうれんやっさ</t>
  </si>
  <si>
    <t>もんもんじい</t>
  </si>
  <si>
    <t>りくにあがったかいじんのひめ</t>
  </si>
  <si>
    <t>あわさまのてんきみきつね</t>
  </si>
  <si>
    <t>いいおかすけごろうのはかとならぶささがわしげぞうのくびづか</t>
  </si>
  <si>
    <t>いちごろうぎつね</t>
  </si>
  <si>
    <t>いまみやとへたのりょうちあらそい</t>
  </si>
  <si>
    <t>えんめいひめとかきねのちょうじゃ</t>
  </si>
  <si>
    <t>かいていからよぶこえ　なぞのゆうれいせん</t>
  </si>
  <si>
    <t>かきねちょうじゃのひめ</t>
  </si>
  <si>
    <t>かまがやだいぶつかいげん</t>
  </si>
  <si>
    <t>C3880/29/</t>
  </si>
  <si>
    <t>かわぐちじんじゃとえんめいひめ</t>
  </si>
  <si>
    <t>きさらづにあるさかづきをかぶったおはらしょうすけのはか</t>
  </si>
  <si>
    <t>きんかいをつんだまましずんだみかほまる</t>
  </si>
  <si>
    <t>げんばやまのしろへび</t>
  </si>
  <si>
    <t>こうぼうのいど</t>
  </si>
  <si>
    <t>こうぼうみず</t>
  </si>
  <si>
    <t>千秋社</t>
  </si>
  <si>
    <t>C388/A47/5</t>
  </si>
  <si>
    <t>じゅんしんたいせんしのはか</t>
  </si>
  <si>
    <t>しょうえもんののぐそ</t>
  </si>
  <si>
    <t>すがわらだいじんのこうみいし</t>
  </si>
  <si>
    <t>せつぶんにまめをまかないくりはしけ</t>
  </si>
  <si>
    <t>たかのむらのむらずもう</t>
  </si>
  <si>
    <t>たまごだいみょうじん</t>
  </si>
  <si>
    <t>東大社</t>
  </si>
  <si>
    <t>C388/A47/5</t>
  </si>
  <si>
    <t>ちょうしのだいじゃ　にわ　にわ　「ちから」というせいのゆらい</t>
  </si>
  <si>
    <t>千秋社</t>
  </si>
  <si>
    <t>とうかくじのがんかけじぞう</t>
  </si>
  <si>
    <t>としよりねこのはなしにわ そのに ふえふきつうえもんのいえのねこ</t>
  </si>
  <si>
    <t>にんぎょをくったえいえんのびしょうじょ</t>
  </si>
  <si>
    <t>はかたのおさつ</t>
  </si>
  <si>
    <t>ふじのてらのみょうふくじ、あじさいでらのほんどじ</t>
  </si>
  <si>
    <t>へびにばけたあんざんのかみさま</t>
  </si>
  <si>
    <t>へびをおいだしたてっぽうちょうざぶろう</t>
  </si>
  <si>
    <t>ほっかいどうにまちをきずいたろういせいせきかんさい</t>
  </si>
  <si>
    <t>暁印書館</t>
  </si>
  <si>
    <t>C388/2/</t>
  </si>
  <si>
    <t>まよけのどうそじん</t>
  </si>
  <si>
    <t>C３８８／６
（西）</t>
  </si>
  <si>
    <t>みやけのたなばたうま</t>
  </si>
  <si>
    <t>みやはらのまじないばあさま</t>
  </si>
  <si>
    <t>みやはらのまよいみち</t>
  </si>
  <si>
    <t>千葉興業銀行</t>
  </si>
  <si>
    <t>もうれん　やっさ</t>
  </si>
  <si>
    <t>やおびくに</t>
  </si>
  <si>
    <t>りくにのぼったかいじんのむすめ</t>
  </si>
  <si>
    <t>君待橋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</si>
</sst>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3"/>
    </font>
    <font>
      <sz val="11"/>
      <color indexed="8"/>
      <name val="ＭＳ Ｐゴシック"/>
      <family val="3"/>
    </font>
    <font>
      <sz val="6"/>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trike/>
      <sz val="11"/>
      <name val="ＭＳ Ｐゴシック"/>
      <family val="3"/>
    </font>
    <font>
      <b/>
      <sz val="10"/>
      <color indexed="8"/>
      <name val="ＭＳ Ｐゴシック"/>
      <family val="3"/>
    </font>
    <font>
      <sz val="9"/>
      <name val="ＭＳ Ｐゴシック"/>
      <family val="3"/>
    </font>
    <font>
      <u val="single"/>
      <sz val="11"/>
      <color indexed="30"/>
      <name val="ＭＳ Ｐゴシック"/>
      <family val="3"/>
    </font>
    <font>
      <u val="single"/>
      <sz val="11"/>
      <color indexed="62"/>
      <name val="ＭＳ Ｐゴシック"/>
      <family val="3"/>
    </font>
    <font>
      <u val="single"/>
      <sz val="10.5"/>
      <color indexed="30"/>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strike/>
      <sz val="11"/>
      <name val="Calibri"/>
      <family val="3"/>
    </font>
    <font>
      <b/>
      <sz val="10"/>
      <color theme="1"/>
      <name val="Calibri"/>
      <family val="3"/>
    </font>
    <font>
      <sz val="11"/>
      <name val="Cambria"/>
      <family val="3"/>
    </font>
    <font>
      <sz val="9"/>
      <name val="Calibri"/>
      <family val="3"/>
    </font>
    <font>
      <u val="single"/>
      <sz val="11"/>
      <color rgb="FF0070C0"/>
      <name val="Calibri"/>
      <family val="3"/>
    </font>
    <font>
      <u val="single"/>
      <sz val="11"/>
      <color theme="3" tint="0.39998000860214233"/>
      <name val="Calibri"/>
      <family val="3"/>
    </font>
    <font>
      <u val="single"/>
      <sz val="10.5"/>
      <color rgb="FF0070C0"/>
      <name val="Times New Roman"/>
      <family val="1"/>
    </font>
    <font>
      <u val="single"/>
      <sz val="11"/>
      <color rgb="FF0070C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5">
    <xf numFmtId="0" fontId="0" fillId="0" borderId="0" xfId="0" applyFont="1" applyAlignment="1">
      <alignment vertical="center"/>
    </xf>
    <xf numFmtId="0" fontId="50"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52" fillId="0" borderId="10" xfId="0" applyFont="1" applyBorder="1" applyAlignment="1">
      <alignment horizontal="center" vertical="center"/>
    </xf>
    <xf numFmtId="0" fontId="52" fillId="0" borderId="10" xfId="0" applyFont="1" applyBorder="1" applyAlignment="1">
      <alignment horizontal="left" vertical="center"/>
    </xf>
    <xf numFmtId="0" fontId="53" fillId="0" borderId="0" xfId="0" applyFont="1" applyBorder="1" applyAlignment="1">
      <alignment vertical="center" wrapText="1"/>
    </xf>
    <xf numFmtId="0" fontId="54" fillId="0" borderId="0" xfId="0" applyFont="1" applyBorder="1" applyAlignment="1">
      <alignment horizontal="left"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1" fillId="0" borderId="10" xfId="0" applyFont="1" applyBorder="1" applyAlignment="1">
      <alignment horizontal="left" vertical="center" wrapText="1"/>
    </xf>
    <xf numFmtId="0" fontId="5" fillId="34" borderId="10" xfId="0" applyFont="1" applyFill="1" applyBorder="1" applyAlignment="1">
      <alignment horizontal="center" vertical="center" wrapText="1"/>
    </xf>
    <xf numFmtId="0" fontId="50" fillId="33" borderId="10" xfId="0" applyFont="1" applyFill="1" applyBorder="1" applyAlignment="1">
      <alignment vertical="center" wrapText="1"/>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5" fillId="33" borderId="10" xfId="0" applyFont="1" applyFill="1" applyBorder="1" applyAlignment="1">
      <alignment horizontal="center" vertical="center" wrapText="1"/>
    </xf>
    <xf numFmtId="0" fontId="52" fillId="0" borderId="0" xfId="0" applyFont="1" applyAlignment="1">
      <alignment horizontal="left" vertical="top" wrapText="1"/>
    </xf>
    <xf numFmtId="0" fontId="56" fillId="0" borderId="0" xfId="0" applyFont="1" applyBorder="1" applyAlignment="1">
      <alignment horizontal="left" vertical="center"/>
    </xf>
    <xf numFmtId="0" fontId="52" fillId="0" borderId="0" xfId="0" applyFont="1" applyAlignment="1">
      <alignment horizontal="left" vertical="center" wrapText="1"/>
    </xf>
    <xf numFmtId="0" fontId="56" fillId="0" borderId="0" xfId="0" applyFont="1" applyBorder="1" applyAlignment="1">
      <alignment horizontal="left" vertical="top" wrapText="1"/>
    </xf>
    <xf numFmtId="0" fontId="57" fillId="33" borderId="10" xfId="0" applyFont="1" applyFill="1" applyBorder="1" applyAlignment="1">
      <alignment horizontal="center" vertical="center" wrapText="1"/>
    </xf>
    <xf numFmtId="0" fontId="58" fillId="0" borderId="10" xfId="0" applyFont="1" applyBorder="1" applyAlignment="1">
      <alignment horizontal="left" vertical="center" wrapText="1"/>
    </xf>
    <xf numFmtId="0" fontId="59" fillId="0" borderId="10" xfId="0" applyFont="1" applyBorder="1" applyAlignment="1">
      <alignment horizontal="justify" vertical="center"/>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0" fontId="59" fillId="0" borderId="10" xfId="0" applyFont="1" applyBorder="1" applyAlignment="1">
      <alignment vertical="center"/>
    </xf>
    <xf numFmtId="0" fontId="51" fillId="33" borderId="10" xfId="0" applyFont="1" applyFill="1" applyBorder="1" applyAlignment="1">
      <alignment horizontal="left" vertical="center"/>
    </xf>
    <xf numFmtId="0" fontId="61" fillId="0" borderId="10" xfId="0" applyFont="1" applyBorder="1" applyAlignment="1">
      <alignment horizontal="justify" vertical="center"/>
    </xf>
    <xf numFmtId="0" fontId="62" fillId="0" borderId="10" xfId="0" applyFont="1" applyBorder="1" applyAlignment="1">
      <alignment horizontal="justify"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7"/>
  <sheetViews>
    <sheetView tabSelected="1" zoomScale="80" zoomScaleNormal="80" workbookViewId="0" topLeftCell="A97">
      <selection activeCell="O99" sqref="O99"/>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42" customWidth="1"/>
    <col min="7" max="7" width="10.7109375" style="13" customWidth="1"/>
    <col min="8" max="8" width="25.57421875" style="14" customWidth="1"/>
    <col min="9" max="9" width="28.8515625" style="14" customWidth="1"/>
    <col min="10" max="10" width="16.57421875" style="14" customWidth="1"/>
  </cols>
  <sheetData>
    <row r="1" spans="1:8" ht="24.75" customHeight="1">
      <c r="A1" s="26" t="s">
        <v>40</v>
      </c>
      <c r="B1" s="26"/>
      <c r="C1" s="26"/>
      <c r="D1" s="26"/>
      <c r="E1" s="26"/>
      <c r="F1" s="40"/>
      <c r="G1" s="12"/>
      <c r="H1" s="15"/>
    </row>
    <row r="2" spans="1:10" s="2" customFormat="1" ht="21" customHeight="1">
      <c r="A2" s="23" t="s">
        <v>41</v>
      </c>
      <c r="B2" s="23"/>
      <c r="C2" s="21"/>
      <c r="D2" s="21"/>
      <c r="E2" s="21"/>
      <c r="F2" s="41"/>
      <c r="G2" s="22"/>
      <c r="H2" s="20"/>
      <c r="I2" s="20"/>
      <c r="J2" s="3"/>
    </row>
    <row r="3" spans="1:10" s="2" customFormat="1" ht="21" customHeight="1">
      <c r="A3" s="23" t="s">
        <v>42</v>
      </c>
      <c r="B3" s="23"/>
      <c r="C3" s="21"/>
      <c r="D3" s="21"/>
      <c r="E3" s="21"/>
      <c r="F3" s="41"/>
      <c r="G3" s="22"/>
      <c r="H3" s="20"/>
      <c r="I3" s="20"/>
      <c r="J3" s="3"/>
    </row>
    <row r="4" spans="1:10" s="2" customFormat="1" ht="21" customHeight="1">
      <c r="A4" s="23" t="s">
        <v>43</v>
      </c>
      <c r="B4" s="23"/>
      <c r="C4" s="21"/>
      <c r="D4" s="21"/>
      <c r="E4" s="21"/>
      <c r="F4" s="41"/>
      <c r="G4" s="22"/>
      <c r="H4" s="20"/>
      <c r="I4" s="20"/>
      <c r="J4" s="3"/>
    </row>
    <row r="5" spans="1:10" s="2" customFormat="1" ht="21" customHeight="1">
      <c r="A5" s="23" t="s">
        <v>44</v>
      </c>
      <c r="B5" s="23"/>
      <c r="C5" s="21"/>
      <c r="D5" s="21"/>
      <c r="E5" s="21"/>
      <c r="F5" s="41"/>
      <c r="G5" s="22"/>
      <c r="H5" s="20"/>
      <c r="I5" s="20"/>
      <c r="J5" s="3"/>
    </row>
    <row r="6" spans="1:10" s="2" customFormat="1" ht="21" customHeight="1">
      <c r="A6" s="23" t="s">
        <v>45</v>
      </c>
      <c r="B6" s="23"/>
      <c r="C6" s="21"/>
      <c r="D6" s="21"/>
      <c r="E6" s="21"/>
      <c r="F6" s="41"/>
      <c r="G6" s="22"/>
      <c r="H6" s="20"/>
      <c r="I6" s="20"/>
      <c r="J6" s="3"/>
    </row>
    <row r="7" spans="1:10" s="2" customFormat="1" ht="21" customHeight="1">
      <c r="A7" s="23" t="s">
        <v>46</v>
      </c>
      <c r="B7" s="23"/>
      <c r="C7" s="21"/>
      <c r="D7" s="21"/>
      <c r="E7" s="21"/>
      <c r="F7" s="41"/>
      <c r="G7" s="22"/>
      <c r="H7" s="20"/>
      <c r="I7" s="20"/>
      <c r="J7" s="3"/>
    </row>
    <row r="8" spans="1:10" s="2" customFormat="1" ht="21" customHeight="1">
      <c r="A8" s="23" t="s">
        <v>47</v>
      </c>
      <c r="B8" s="23"/>
      <c r="C8" s="21"/>
      <c r="D8" s="21"/>
      <c r="E8" s="21"/>
      <c r="F8" s="41"/>
      <c r="G8" s="22"/>
      <c r="H8" s="20"/>
      <c r="I8" s="20"/>
      <c r="J8" s="3"/>
    </row>
    <row r="9" spans="1:9" ht="21" customHeight="1">
      <c r="A9" s="3" t="s">
        <v>48</v>
      </c>
      <c r="B9" s="3"/>
      <c r="G9" s="11"/>
      <c r="H9" s="9"/>
      <c r="I9" s="10"/>
    </row>
    <row r="10" spans="7:9" ht="21" customHeight="1">
      <c r="G10" s="11"/>
      <c r="H10" s="18"/>
      <c r="I10" s="19"/>
    </row>
    <row r="11" spans="1:9" ht="21" customHeight="1">
      <c r="A11" s="27" t="s">
        <v>72</v>
      </c>
      <c r="B11" s="27"/>
      <c r="C11" s="19"/>
      <c r="D11" s="10"/>
      <c r="E11" s="10"/>
      <c r="F11" s="43"/>
      <c r="G11" s="11"/>
      <c r="H11" s="9"/>
      <c r="I11" s="10"/>
    </row>
    <row r="12" spans="1:9" ht="11.25" customHeight="1">
      <c r="A12" s="18"/>
      <c r="B12" s="18"/>
      <c r="C12" s="19"/>
      <c r="D12" s="17"/>
      <c r="E12" s="17"/>
      <c r="F12" s="43"/>
      <c r="G12" s="11"/>
      <c r="H12" s="16"/>
      <c r="I12" s="17"/>
    </row>
    <row r="13" spans="1:10" ht="34.5" customHeight="1">
      <c r="A13" s="5" t="s">
        <v>54</v>
      </c>
      <c r="B13" s="5" t="s">
        <v>312</v>
      </c>
      <c r="C13" s="44" t="s">
        <v>4</v>
      </c>
      <c r="D13" s="5" t="s">
        <v>0</v>
      </c>
      <c r="E13" s="4" t="s">
        <v>1</v>
      </c>
      <c r="F13" s="5" t="s">
        <v>2</v>
      </c>
      <c r="G13" s="4" t="s">
        <v>3</v>
      </c>
      <c r="H13" s="1" t="s">
        <v>38</v>
      </c>
      <c r="I13" s="5" t="s">
        <v>9</v>
      </c>
      <c r="J13" s="5" t="s">
        <v>8</v>
      </c>
    </row>
    <row r="14" spans="1:10" ht="27">
      <c r="A14" s="28" t="s">
        <v>73</v>
      </c>
      <c r="B14" s="45" t="s">
        <v>313</v>
      </c>
      <c r="C14" s="46" t="str">
        <f>HYPERLINK("https://www.library.pref.chiba.lg.jp/licsxp-iopac/WOpacMsgNewListToTifTilDetailAction.do?tilcod=1000100242519","東総の伝説と奇談")</f>
        <v>東総の伝説と奇談</v>
      </c>
      <c r="D14" s="28" t="s">
        <v>74</v>
      </c>
      <c r="E14" s="29">
        <v>1990</v>
      </c>
      <c r="F14" s="47" t="s">
        <v>75</v>
      </c>
      <c r="G14" s="28" t="s">
        <v>76</v>
      </c>
      <c r="H14" s="28" t="s">
        <v>77</v>
      </c>
      <c r="I14" s="30" t="s">
        <v>78</v>
      </c>
      <c r="J14" s="29"/>
    </row>
    <row r="15" spans="1:10" ht="27">
      <c r="A15" s="28" t="s">
        <v>79</v>
      </c>
      <c r="B15" s="28" t="s">
        <v>314</v>
      </c>
      <c r="C15" s="46" t="str">
        <f>HYPERLINK("https://www.library.pref.chiba.lg.jp/licsxp-iopac/WOpacMsgNewListToTifTilDetailAction.do?tilcod=1000100242519","東総の伝説と奇談")</f>
        <v>東総の伝説と奇談</v>
      </c>
      <c r="D15" s="28" t="s">
        <v>74</v>
      </c>
      <c r="E15" s="29">
        <v>1990</v>
      </c>
      <c r="F15" s="47" t="s">
        <v>75</v>
      </c>
      <c r="G15" s="28" t="s">
        <v>76</v>
      </c>
      <c r="H15" s="28" t="s">
        <v>77</v>
      </c>
      <c r="I15" s="30" t="s">
        <v>78</v>
      </c>
      <c r="J15" s="29"/>
    </row>
    <row r="16" spans="1:10" ht="27">
      <c r="A16" s="31" t="s">
        <v>80</v>
      </c>
      <c r="B16" s="31" t="s">
        <v>314</v>
      </c>
      <c r="C16" s="46" t="str">
        <f>HYPERLINK("https://www.library.pref.chiba.lg.jp/licsxp-iopac/WOpacMsgNewListToTifTilDetailAction.do?tilcod=1000000773929","房総の民話")</f>
        <v>房総の民話</v>
      </c>
      <c r="D16" s="31" t="s">
        <v>81</v>
      </c>
      <c r="E16" s="32" t="s">
        <v>82</v>
      </c>
      <c r="F16" s="48" t="s">
        <v>83</v>
      </c>
      <c r="G16" s="31" t="s">
        <v>76</v>
      </c>
      <c r="H16" s="31" t="s">
        <v>84</v>
      </c>
      <c r="I16" s="33" t="s">
        <v>85</v>
      </c>
      <c r="J16" s="32"/>
    </row>
    <row r="17" spans="1:10" ht="27">
      <c r="A17" s="1" t="s">
        <v>86</v>
      </c>
      <c r="B17" s="28" t="s">
        <v>377</v>
      </c>
      <c r="C17" s="46" t="str">
        <f>HYPERLINK("https://www.library.pref.chiba.lg.jp/licsxp-iopac/WOpacMsgNewListToTifTilDetailAction.do?tilcod=1000100242519","東総の伝説と奇談")</f>
        <v>東総の伝説と奇談</v>
      </c>
      <c r="D17" s="28" t="s">
        <v>74</v>
      </c>
      <c r="E17" s="29">
        <v>1990</v>
      </c>
      <c r="F17" s="47" t="s">
        <v>75</v>
      </c>
      <c r="G17" s="28" t="s">
        <v>76</v>
      </c>
      <c r="H17" s="28" t="s">
        <v>87</v>
      </c>
      <c r="I17" s="30" t="s">
        <v>88</v>
      </c>
      <c r="J17" s="29"/>
    </row>
    <row r="18" spans="1:10" ht="27">
      <c r="A18" s="28" t="s">
        <v>89</v>
      </c>
      <c r="B18" s="49" t="s">
        <v>378</v>
      </c>
      <c r="C18" s="50" t="str">
        <f>HYPERLINK("https://www.library.pref.chiba.lg.jp/licsxp-iopac/WOpacMsgNewListToTifTilDetailAction.do?tilcod=1000000761885","房総の秘められた話、奇々怪々な話")</f>
        <v>房総の秘められた話、奇々怪々な話</v>
      </c>
      <c r="D18" s="28" t="s">
        <v>90</v>
      </c>
      <c r="E18" s="32">
        <v>1983</v>
      </c>
      <c r="F18" s="47" t="s">
        <v>91</v>
      </c>
      <c r="G18" s="30" t="s">
        <v>92</v>
      </c>
      <c r="H18" s="28" t="s">
        <v>93</v>
      </c>
      <c r="I18" s="28" t="s">
        <v>94</v>
      </c>
      <c r="J18" s="35"/>
    </row>
    <row r="19" spans="1:10" ht="27">
      <c r="A19" s="28" t="s">
        <v>95</v>
      </c>
      <c r="B19" s="28" t="s">
        <v>315</v>
      </c>
      <c r="C19" s="46" t="str">
        <f>HYPERLINK("https://www.library.pref.chiba.lg.jp/licsxp-iopac/WOpacMsgNewListToTifTilDetailAction.do?tilcod=1000100242519","東総の伝説と奇談")</f>
        <v>東総の伝説と奇談</v>
      </c>
      <c r="D19" s="28" t="s">
        <v>74</v>
      </c>
      <c r="E19" s="29">
        <v>1990</v>
      </c>
      <c r="F19" s="47" t="s">
        <v>75</v>
      </c>
      <c r="G19" s="28" t="s">
        <v>76</v>
      </c>
      <c r="H19" s="28" t="s">
        <v>96</v>
      </c>
      <c r="I19" s="30" t="s">
        <v>97</v>
      </c>
      <c r="J19" s="29"/>
    </row>
    <row r="20" spans="1:10" ht="21">
      <c r="A20" s="1" t="s">
        <v>58</v>
      </c>
      <c r="B20" s="1" t="s">
        <v>316</v>
      </c>
      <c r="C20" s="51" t="str">
        <f>HYPERLINK("https://www.library.pref.chiba.lg.jp/licsxp-iopac/WOpacMsgNewListToTifTilDetailAction.do?tilcod=1000000844389","千葉県の民話　続")</f>
        <v>千葉県の民話　続</v>
      </c>
      <c r="D20" s="7" t="s">
        <v>26</v>
      </c>
      <c r="E20" s="8">
        <v>1981</v>
      </c>
      <c r="F20" s="6" t="s">
        <v>29</v>
      </c>
      <c r="G20" s="52" t="s">
        <v>30</v>
      </c>
      <c r="H20" s="1" t="s">
        <v>31</v>
      </c>
      <c r="I20" s="36" t="s">
        <v>33</v>
      </c>
      <c r="J20" s="5"/>
    </row>
    <row r="21" spans="1:10" ht="21">
      <c r="A21" s="1" t="s">
        <v>59</v>
      </c>
      <c r="B21" s="1" t="s">
        <v>317</v>
      </c>
      <c r="C21" s="51" t="str">
        <f>HYPERLINK("https://www.library.pref.chiba.lg.jp/licsxp-iopac/WOpacMsgNewListToTifTilDetailAction.do?tilcod=1000000752018","千葉県の民話")</f>
        <v>千葉県の民話</v>
      </c>
      <c r="D21" s="25" t="s">
        <v>71</v>
      </c>
      <c r="E21" s="24">
        <v>1980</v>
      </c>
      <c r="F21" s="6" t="s">
        <v>16</v>
      </c>
      <c r="G21" s="52" t="s">
        <v>5</v>
      </c>
      <c r="H21" s="1" t="s">
        <v>6</v>
      </c>
      <c r="I21" s="36" t="s">
        <v>53</v>
      </c>
      <c r="J21" s="5"/>
    </row>
    <row r="22" spans="1:10" ht="27">
      <c r="A22" s="28" t="s">
        <v>98</v>
      </c>
      <c r="B22" s="28" t="s">
        <v>379</v>
      </c>
      <c r="C22" s="46" t="str">
        <f>HYPERLINK("https://www.library.pref.chiba.lg.jp/licsxp-iopac/WOpacMsgNewListToTifTilDetailAction.do?tilcod=1000100242519","東総の伝説と奇談")</f>
        <v>東総の伝説と奇談</v>
      </c>
      <c r="D22" s="28" t="s">
        <v>74</v>
      </c>
      <c r="E22" s="29">
        <v>1990</v>
      </c>
      <c r="F22" s="47" t="s">
        <v>75</v>
      </c>
      <c r="G22" s="28" t="s">
        <v>76</v>
      </c>
      <c r="H22" s="28" t="s">
        <v>99</v>
      </c>
      <c r="I22" s="30" t="s">
        <v>100</v>
      </c>
      <c r="J22" s="29"/>
    </row>
    <row r="23" spans="1:10" ht="13.5">
      <c r="A23" s="31" t="s">
        <v>101</v>
      </c>
      <c r="B23" s="31" t="s">
        <v>318</v>
      </c>
      <c r="C23" s="46" t="str">
        <f>HYPERLINK("https://www.library.pref.chiba.lg.jp/licsxp-iopac/WOpacMsgNewListToTifTilDetailAction.do?tilcod=1000000731360","房総の伝説")</f>
        <v>房総の伝説</v>
      </c>
      <c r="D23" s="31" t="s">
        <v>102</v>
      </c>
      <c r="E23" s="32">
        <v>1976</v>
      </c>
      <c r="F23" s="32" t="s">
        <v>103</v>
      </c>
      <c r="G23" s="31" t="s">
        <v>104</v>
      </c>
      <c r="H23" s="31" t="s">
        <v>105</v>
      </c>
      <c r="I23" s="33" t="s">
        <v>106</v>
      </c>
      <c r="J23" s="32"/>
    </row>
    <row r="24" spans="1:10" ht="21">
      <c r="A24" s="1" t="s">
        <v>60</v>
      </c>
      <c r="B24" s="1" t="s">
        <v>319</v>
      </c>
      <c r="C24" s="51" t="str">
        <f>HYPERLINK("https://www.library.pref.chiba.lg.jp/licsxp-iopac/WOpacMsgNewListToTifTilDetailAction.do?tilcod=1000000855686","千葉の伝説")</f>
        <v>千葉の伝説</v>
      </c>
      <c r="D24" s="7" t="s">
        <v>15</v>
      </c>
      <c r="E24" s="8">
        <v>1981</v>
      </c>
      <c r="F24" s="6" t="s">
        <v>16</v>
      </c>
      <c r="G24" s="52" t="s">
        <v>5</v>
      </c>
      <c r="H24" s="1" t="s">
        <v>6</v>
      </c>
      <c r="I24" s="36" t="s">
        <v>18</v>
      </c>
      <c r="J24" s="5"/>
    </row>
    <row r="25" spans="1:10" ht="27">
      <c r="A25" s="28" t="s">
        <v>107</v>
      </c>
      <c r="B25" s="28" t="s">
        <v>320</v>
      </c>
      <c r="C25" s="46" t="str">
        <f>HYPERLINK("https://www.library.pref.chiba.lg.jp/licsxp-iopac/WOpacMsgNewListToTifTilDetailAction.do?tilcod=1000100242519","東総の伝説と奇談")</f>
        <v>東総の伝説と奇談</v>
      </c>
      <c r="D25" s="28" t="s">
        <v>74</v>
      </c>
      <c r="E25" s="29">
        <v>1990</v>
      </c>
      <c r="F25" s="47" t="s">
        <v>75</v>
      </c>
      <c r="G25" s="28" t="s">
        <v>76</v>
      </c>
      <c r="H25" s="28" t="s">
        <v>108</v>
      </c>
      <c r="I25" s="30" t="s">
        <v>109</v>
      </c>
      <c r="J25" s="29"/>
    </row>
    <row r="26" spans="1:10" ht="27">
      <c r="A26" s="28" t="s">
        <v>110</v>
      </c>
      <c r="B26" s="28" t="s">
        <v>321</v>
      </c>
      <c r="C26" s="46" t="str">
        <f>HYPERLINK("https://www.library.pref.chiba.lg.jp/licsxp-iopac/WOpacMsgNewListToTifTilDetailAction.do?tilcod=1000100242519","東総の伝説と奇談")</f>
        <v>東総の伝説と奇談</v>
      </c>
      <c r="D26" s="28" t="s">
        <v>74</v>
      </c>
      <c r="E26" s="29">
        <v>1990</v>
      </c>
      <c r="F26" s="47" t="s">
        <v>75</v>
      </c>
      <c r="G26" s="28" t="s">
        <v>76</v>
      </c>
      <c r="H26" s="28" t="s">
        <v>111</v>
      </c>
      <c r="I26" s="30" t="s">
        <v>112</v>
      </c>
      <c r="J26" s="29"/>
    </row>
    <row r="27" spans="1:10" ht="27">
      <c r="A27" s="28" t="s">
        <v>113</v>
      </c>
      <c r="B27" s="28" t="s">
        <v>380</v>
      </c>
      <c r="C27" s="46" t="str">
        <f>HYPERLINK("https://www.library.pref.chiba.lg.jp/licsxp-iopac/WOpacMsgNewListToTifTilDetailAction.do?tilcod=1000100242519","東総の伝説と奇談")</f>
        <v>東総の伝説と奇談</v>
      </c>
      <c r="D27" s="28" t="s">
        <v>74</v>
      </c>
      <c r="E27" s="29">
        <v>1990</v>
      </c>
      <c r="F27" s="47" t="s">
        <v>75</v>
      </c>
      <c r="G27" s="28" t="s">
        <v>76</v>
      </c>
      <c r="H27" s="28" t="s">
        <v>114</v>
      </c>
      <c r="I27" s="30" t="s">
        <v>115</v>
      </c>
      <c r="J27" s="29"/>
    </row>
    <row r="28" spans="1:10" ht="21">
      <c r="A28" s="1" t="s">
        <v>70</v>
      </c>
      <c r="B28" s="1" t="s">
        <v>322</v>
      </c>
      <c r="C28" s="51" t="str">
        <f>HYPERLINK("https://www.library.pref.chiba.lg.jp/licsxp-iopac/WOpacMsgNewListToTifTilDetailAction.do?tilcod=1000000752018","千葉県の民話")</f>
        <v>千葉県の民話</v>
      </c>
      <c r="D28" s="25" t="s">
        <v>71</v>
      </c>
      <c r="E28" s="24">
        <v>1980</v>
      </c>
      <c r="F28" s="6" t="s">
        <v>16</v>
      </c>
      <c r="G28" s="52" t="s">
        <v>5</v>
      </c>
      <c r="H28" s="1" t="s">
        <v>6</v>
      </c>
      <c r="I28" s="36" t="s">
        <v>19</v>
      </c>
      <c r="J28" s="5"/>
    </row>
    <row r="29" spans="1:10" ht="27">
      <c r="A29" s="28" t="s">
        <v>116</v>
      </c>
      <c r="B29" s="28" t="s">
        <v>323</v>
      </c>
      <c r="C29" s="46" t="str">
        <f>HYPERLINK("https://www.library.pref.chiba.lg.jp/licsxp-iopac/WOpacMsgNewListToTifTilDetailAction.do?tilcod=1000100242519","東総の伝説と奇談")</f>
        <v>東総の伝説と奇談</v>
      </c>
      <c r="D29" s="28" t="s">
        <v>74</v>
      </c>
      <c r="E29" s="29">
        <v>1990</v>
      </c>
      <c r="F29" s="47" t="s">
        <v>75</v>
      </c>
      <c r="G29" s="28" t="s">
        <v>76</v>
      </c>
      <c r="H29" s="28" t="s">
        <v>117</v>
      </c>
      <c r="I29" s="30" t="s">
        <v>118</v>
      </c>
      <c r="J29" s="29"/>
    </row>
    <row r="30" spans="1:10" ht="27">
      <c r="A30" s="28" t="s">
        <v>119</v>
      </c>
      <c r="B30" s="28" t="s">
        <v>381</v>
      </c>
      <c r="C30" s="46" t="str">
        <f>HYPERLINK("https://www.library.pref.chiba.lg.jp/licsxp-iopac/WOpacMsgNewListToTifTilDetailAction.do?tilcod=1000100242519","東総の伝説と奇談")</f>
        <v>東総の伝説と奇談</v>
      </c>
      <c r="D30" s="28" t="s">
        <v>74</v>
      </c>
      <c r="E30" s="29">
        <v>1990</v>
      </c>
      <c r="F30" s="47" t="s">
        <v>75</v>
      </c>
      <c r="G30" s="28" t="s">
        <v>76</v>
      </c>
      <c r="H30" s="28" t="s">
        <v>120</v>
      </c>
      <c r="I30" s="30" t="s">
        <v>121</v>
      </c>
      <c r="J30" s="29"/>
    </row>
    <row r="31" spans="1:10" ht="27">
      <c r="A31" s="28" t="s">
        <v>122</v>
      </c>
      <c r="B31" s="28" t="s">
        <v>324</v>
      </c>
      <c r="C31" s="46" t="str">
        <f>HYPERLINK("https://www.library.pref.chiba.lg.jp/licsxp-iopac/WOpacMsgNewListToTifTilDetailAction.do?tilcod=1000100242519","東総の伝説と奇談")</f>
        <v>東総の伝説と奇談</v>
      </c>
      <c r="D31" s="28" t="s">
        <v>74</v>
      </c>
      <c r="E31" s="29">
        <v>1990</v>
      </c>
      <c r="F31" s="47" t="s">
        <v>75</v>
      </c>
      <c r="G31" s="28" t="s">
        <v>76</v>
      </c>
      <c r="H31" s="28" t="s">
        <v>123</v>
      </c>
      <c r="I31" s="30" t="s">
        <v>124</v>
      </c>
      <c r="J31" s="29"/>
    </row>
    <row r="32" spans="1:10" ht="27">
      <c r="A32" s="31" t="s">
        <v>125</v>
      </c>
      <c r="B32" s="31" t="s">
        <v>325</v>
      </c>
      <c r="C32" s="46" t="str">
        <f>HYPERLINK("https://www.library.pref.chiba.lg.jp/licsxp-iopac/WOpacMsgNewListToTifTilDetailAction.do?tilcod=1000100242519","東総の伝説と奇談")</f>
        <v>東総の伝説と奇談</v>
      </c>
      <c r="D32" s="31" t="s">
        <v>74</v>
      </c>
      <c r="E32" s="29">
        <v>1990</v>
      </c>
      <c r="F32" s="48" t="s">
        <v>75</v>
      </c>
      <c r="G32" s="28" t="s">
        <v>76</v>
      </c>
      <c r="H32" s="31" t="s">
        <v>126</v>
      </c>
      <c r="I32" s="30" t="s">
        <v>127</v>
      </c>
      <c r="J32" s="32"/>
    </row>
    <row r="33" spans="1:10" ht="27">
      <c r="A33" s="28" t="s">
        <v>128</v>
      </c>
      <c r="B33" s="28" t="s">
        <v>382</v>
      </c>
      <c r="C33" s="46" t="str">
        <f>HYPERLINK("https://www.library.pref.chiba.lg.jp/licsxp-iopac/WOpacMsgNewListToTifTilDetailAction.do?tilcod=1000100242519","東総の伝説と奇談")</f>
        <v>東総の伝説と奇談</v>
      </c>
      <c r="D33" s="28" t="s">
        <v>74</v>
      </c>
      <c r="E33" s="29">
        <v>1990</v>
      </c>
      <c r="F33" s="47" t="s">
        <v>75</v>
      </c>
      <c r="G33" s="28" t="s">
        <v>76</v>
      </c>
      <c r="H33" s="28" t="s">
        <v>129</v>
      </c>
      <c r="I33" s="30" t="s">
        <v>130</v>
      </c>
      <c r="J33" s="29"/>
    </row>
    <row r="34" spans="1:10" ht="27">
      <c r="A34" s="28" t="s">
        <v>131</v>
      </c>
      <c r="B34" s="28" t="s">
        <v>326</v>
      </c>
      <c r="C34" s="46" t="str">
        <f>HYPERLINK("https://www.library.pref.chiba.lg.jp/licsxp-iopac/WOpacMsgNewListToTifTilDetailAction.do?tilcod=1000000871997","房総の伝説")</f>
        <v>房総の伝説</v>
      </c>
      <c r="D34" s="28" t="s">
        <v>132</v>
      </c>
      <c r="E34" s="32">
        <v>1975</v>
      </c>
      <c r="F34" s="47" t="s">
        <v>133</v>
      </c>
      <c r="G34" s="28" t="s">
        <v>134</v>
      </c>
      <c r="H34" s="28" t="s">
        <v>135</v>
      </c>
      <c r="I34" s="30" t="s">
        <v>136</v>
      </c>
      <c r="J34" s="35"/>
    </row>
    <row r="35" spans="1:10" ht="27">
      <c r="A35" s="28" t="s">
        <v>137</v>
      </c>
      <c r="B35" s="28" t="s">
        <v>327</v>
      </c>
      <c r="C35" s="46" t="str">
        <f>HYPERLINK("https://www.library.pref.chiba.lg.jp/licsxp-iopac/WOpacMsgNewListToTifTilDetailAction.do?tilcod=1000100242519","東総の伝説と奇談")</f>
        <v>東総の伝説と奇談</v>
      </c>
      <c r="D35" s="28" t="s">
        <v>74</v>
      </c>
      <c r="E35" s="29">
        <v>1990</v>
      </c>
      <c r="F35" s="47" t="s">
        <v>75</v>
      </c>
      <c r="G35" s="28" t="s">
        <v>76</v>
      </c>
      <c r="H35" s="28" t="s">
        <v>138</v>
      </c>
      <c r="I35" s="30" t="s">
        <v>139</v>
      </c>
      <c r="J35" s="29"/>
    </row>
    <row r="36" spans="1:10" ht="27">
      <c r="A36" s="31" t="s">
        <v>140</v>
      </c>
      <c r="B36" s="31" t="s">
        <v>383</v>
      </c>
      <c r="C36" s="46" t="str">
        <f>HYPERLINK("https://www.library.pref.chiba.lg.jp/licsxp-iopac/WOpacMsgNewListToTifTilDetailAction.do?tilcod=1000000731360","房総の伝説")</f>
        <v>房総の伝説</v>
      </c>
      <c r="D36" s="31" t="s">
        <v>102</v>
      </c>
      <c r="E36" s="32">
        <v>1976</v>
      </c>
      <c r="F36" s="32" t="s">
        <v>103</v>
      </c>
      <c r="G36" s="31" t="s">
        <v>104</v>
      </c>
      <c r="H36" s="31" t="s">
        <v>105</v>
      </c>
      <c r="I36" s="36" t="s">
        <v>141</v>
      </c>
      <c r="J36" s="32"/>
    </row>
    <row r="37" spans="1:10" ht="21">
      <c r="A37" s="1" t="s">
        <v>61</v>
      </c>
      <c r="B37" s="1" t="s">
        <v>328</v>
      </c>
      <c r="C37" s="51" t="str">
        <f>HYPERLINK("https://www.library.pref.chiba.lg.jp/licsxp-iopac/WOpacMsgNewListToTifTilDetailAction.do?tilcod=1000000454818","千葉のむかし話　改訂版")</f>
        <v>千葉のむかし話　改訂版</v>
      </c>
      <c r="D37" s="7" t="s">
        <v>11</v>
      </c>
      <c r="E37" s="8">
        <v>1986</v>
      </c>
      <c r="F37" s="6" t="s">
        <v>16</v>
      </c>
      <c r="G37" s="52" t="s">
        <v>7</v>
      </c>
      <c r="H37" s="1" t="s">
        <v>12</v>
      </c>
      <c r="I37" s="36" t="s">
        <v>13</v>
      </c>
      <c r="J37" s="5"/>
    </row>
    <row r="38" spans="1:10" ht="21">
      <c r="A38" s="1" t="s">
        <v>61</v>
      </c>
      <c r="B38" s="1" t="s">
        <v>328</v>
      </c>
      <c r="C38" s="46" t="str">
        <f>HYPERLINK("https://www.library.pref.chiba.lg.jp/licsxp-iopac/WOpacMsgNewListToTifTilDetailAction.do?tilcod=1000000672568","読みがたり千葉のむかし話")</f>
        <v>読みがたり千葉のむかし話</v>
      </c>
      <c r="D38" s="7" t="s">
        <v>15</v>
      </c>
      <c r="E38" s="8">
        <v>2005</v>
      </c>
      <c r="F38" s="6" t="s">
        <v>51</v>
      </c>
      <c r="G38" s="52" t="s">
        <v>5</v>
      </c>
      <c r="H38" s="1" t="s">
        <v>12</v>
      </c>
      <c r="I38" s="36" t="s">
        <v>14</v>
      </c>
      <c r="J38" s="5"/>
    </row>
    <row r="39" spans="1:10" ht="27">
      <c r="A39" s="31" t="s">
        <v>142</v>
      </c>
      <c r="B39" s="31" t="s">
        <v>384</v>
      </c>
      <c r="C39" s="46" t="str">
        <f>HYPERLINK("https://www.library.pref.chiba.lg.jp/licsxp-iopac/WOpacMsgNewListToTifTilDetailAction.do?tilcod=1000000853620","鎌ヶ谷の民話")</f>
        <v>鎌ヶ谷の民話</v>
      </c>
      <c r="D39" s="28" t="s">
        <v>143</v>
      </c>
      <c r="E39" s="32">
        <v>1986</v>
      </c>
      <c r="F39" s="47" t="s">
        <v>385</v>
      </c>
      <c r="G39" s="28" t="s">
        <v>144</v>
      </c>
      <c r="H39" s="28" t="s">
        <v>145</v>
      </c>
      <c r="I39" s="30" t="s">
        <v>146</v>
      </c>
      <c r="J39" s="32"/>
    </row>
    <row r="40" spans="1:10" ht="27">
      <c r="A40" s="28" t="s">
        <v>147</v>
      </c>
      <c r="B40" s="28" t="s">
        <v>329</v>
      </c>
      <c r="C40" s="46" t="str">
        <f>HYPERLINK("https://www.library.pref.chiba.lg.jp/licsxp-iopac/WOpacMsgNewListToTifTilDetailAction.do?tilcod=1000100242519","東総の伝説と奇談")</f>
        <v>東総の伝説と奇談</v>
      </c>
      <c r="D40" s="28" t="s">
        <v>74</v>
      </c>
      <c r="E40" s="29">
        <v>1990</v>
      </c>
      <c r="F40" s="47" t="s">
        <v>75</v>
      </c>
      <c r="G40" s="28" t="s">
        <v>76</v>
      </c>
      <c r="H40" s="28" t="s">
        <v>148</v>
      </c>
      <c r="I40" s="30" t="s">
        <v>149</v>
      </c>
      <c r="J40" s="29"/>
    </row>
    <row r="41" spans="1:10" ht="54">
      <c r="A41" s="1" t="s">
        <v>62</v>
      </c>
      <c r="B41" s="1" t="s">
        <v>330</v>
      </c>
      <c r="C41" s="51" t="str">
        <f>HYPERLINK("https://www.library.pref.chiba.lg.jp/licsxp-iopac/WOpacMsgNewListToTifTilDetailAction.do?tilcod=1000000752018","千葉県の民話")</f>
        <v>千葉県の民話</v>
      </c>
      <c r="D41" s="25" t="s">
        <v>71</v>
      </c>
      <c r="E41" s="24">
        <v>1980</v>
      </c>
      <c r="F41" s="6" t="s">
        <v>16</v>
      </c>
      <c r="G41" s="52" t="s">
        <v>5</v>
      </c>
      <c r="H41" s="1" t="s">
        <v>6</v>
      </c>
      <c r="I41" s="36" t="s">
        <v>21</v>
      </c>
      <c r="J41" s="5"/>
    </row>
    <row r="42" spans="1:10" ht="27">
      <c r="A42" s="31" t="s">
        <v>150</v>
      </c>
      <c r="B42" s="31" t="s">
        <v>386</v>
      </c>
      <c r="C42" s="46" t="str">
        <f>HYPERLINK("https://www.library.pref.chiba.lg.jp/licsxp-iopac/WOpacMsgNewListToTifTilDetailAction.do?tilcod=1000000244875","千葉県妖怪奇異史談")</f>
        <v>千葉県妖怪奇異史談</v>
      </c>
      <c r="D42" s="31" t="s">
        <v>151</v>
      </c>
      <c r="E42" s="32">
        <v>1997</v>
      </c>
      <c r="F42" s="48" t="s">
        <v>152</v>
      </c>
      <c r="G42" s="28" t="s">
        <v>92</v>
      </c>
      <c r="H42" s="31" t="s">
        <v>135</v>
      </c>
      <c r="I42" s="30" t="s">
        <v>153</v>
      </c>
      <c r="J42" s="32"/>
    </row>
    <row r="43" spans="1:10" ht="40.5">
      <c r="A43" s="31" t="s">
        <v>154</v>
      </c>
      <c r="B43" s="31" t="s">
        <v>331</v>
      </c>
      <c r="C43" s="51" t="str">
        <f>HYPERLINK("https://www.library.pref.chiba.lg.jp/licsxp-iopac/WOpacMsgNewListToTifTilDetailAction.do?tilcod=1000000759900","房総の不思議な話、珍しい話")</f>
        <v>房総の不思議な話、珍しい話</v>
      </c>
      <c r="D43" s="31" t="s">
        <v>90</v>
      </c>
      <c r="E43" s="32">
        <v>1983</v>
      </c>
      <c r="F43" s="48" t="s">
        <v>155</v>
      </c>
      <c r="G43" s="28" t="s">
        <v>76</v>
      </c>
      <c r="H43" s="31" t="s">
        <v>135</v>
      </c>
      <c r="I43" s="30" t="s">
        <v>156</v>
      </c>
      <c r="J43" s="32"/>
    </row>
    <row r="44" spans="1:10" ht="27">
      <c r="A44" s="31" t="s">
        <v>157</v>
      </c>
      <c r="B44" s="31" t="s">
        <v>332</v>
      </c>
      <c r="C44" s="46" t="str">
        <f>HYPERLINK("https://www.library.pref.chiba.lg.jp/licsxp-iopac/WOpacMsgNewListToTifTilDetailAction.do?tilcod=1000000853620","鎌ヶ谷の民話")</f>
        <v>鎌ヶ谷の民話</v>
      </c>
      <c r="D44" s="28" t="s">
        <v>143</v>
      </c>
      <c r="E44" s="32">
        <v>1986</v>
      </c>
      <c r="F44" s="47" t="s">
        <v>385</v>
      </c>
      <c r="G44" s="28" t="s">
        <v>144</v>
      </c>
      <c r="H44" s="28" t="s">
        <v>145</v>
      </c>
      <c r="I44" s="30" t="s">
        <v>146</v>
      </c>
      <c r="J44" s="32"/>
    </row>
    <row r="45" spans="1:10" ht="44.25" customHeight="1">
      <c r="A45" s="28" t="s">
        <v>158</v>
      </c>
      <c r="B45" s="30" t="s">
        <v>387</v>
      </c>
      <c r="C45" s="50" t="str">
        <f>HYPERLINK("https://www.library.pref.chiba.lg.jp/licsxp-iopac/WOpacMsgNewListToTifTilDetailAction.do?tilcod=1000000761885","房総の秘められた話、奇々怪々な話")</f>
        <v>房総の秘められた話、奇々怪々な話</v>
      </c>
      <c r="D45" s="28" t="s">
        <v>90</v>
      </c>
      <c r="E45" s="32">
        <v>1983</v>
      </c>
      <c r="F45" s="47" t="s">
        <v>91</v>
      </c>
      <c r="G45" s="30" t="s">
        <v>92</v>
      </c>
      <c r="H45" s="28" t="s">
        <v>159</v>
      </c>
      <c r="I45" s="28" t="s">
        <v>160</v>
      </c>
      <c r="J45" s="35"/>
    </row>
    <row r="46" spans="1:10" ht="21">
      <c r="A46" s="1" t="s">
        <v>57</v>
      </c>
      <c r="B46" s="1" t="s">
        <v>333</v>
      </c>
      <c r="C46" s="51" t="str">
        <f>HYPERLINK("https://www.library.pref.chiba.lg.jp/licsxp-iopac/WOpacMsgNewListToTifTilDetailAction.do?tilcod=1000000844389","千葉県の民話　続")</f>
        <v>千葉県の民話　続</v>
      </c>
      <c r="D46" s="7" t="s">
        <v>26</v>
      </c>
      <c r="E46" s="8">
        <v>1981</v>
      </c>
      <c r="F46" s="6" t="s">
        <v>29</v>
      </c>
      <c r="G46" s="52" t="s">
        <v>30</v>
      </c>
      <c r="H46" s="1" t="s">
        <v>31</v>
      </c>
      <c r="I46" s="36" t="s">
        <v>32</v>
      </c>
      <c r="J46" s="5"/>
    </row>
    <row r="47" spans="1:10" ht="27">
      <c r="A47" s="28" t="s">
        <v>423</v>
      </c>
      <c r="B47" s="28" t="s">
        <v>334</v>
      </c>
      <c r="C47" s="53" t="str">
        <f>HYPERLINK("https://www.library.pref.chiba.lg.jp/licsxp-iopac/WOpacMsgNewListToTifTilDetailAction.do?tilcod=1000000579251","謎のなんじゃもんじゃ　千葉の民話")</f>
        <v>謎のなんじゃもんじゃ　千葉の民話</v>
      </c>
      <c r="D47" s="31" t="s">
        <v>161</v>
      </c>
      <c r="E47" s="32">
        <v>1996</v>
      </c>
      <c r="F47" s="32" t="s">
        <v>162</v>
      </c>
      <c r="G47" s="31" t="s">
        <v>163</v>
      </c>
      <c r="H47" s="31" t="s">
        <v>164</v>
      </c>
      <c r="I47" s="30"/>
      <c r="J47" s="29"/>
    </row>
    <row r="48" spans="1:10" ht="27">
      <c r="A48" s="28" t="s">
        <v>165</v>
      </c>
      <c r="B48" s="45" t="s">
        <v>335</v>
      </c>
      <c r="C48" s="46" t="str">
        <f>HYPERLINK("https://www.library.pref.chiba.lg.jp/licsxp-iopac/WOpacMsgNewListToTifTilDetailAction.do?tilcod=1000100242519","東総の伝説と奇談")</f>
        <v>東総の伝説と奇談</v>
      </c>
      <c r="D48" s="28" t="s">
        <v>74</v>
      </c>
      <c r="E48" s="29">
        <v>1990</v>
      </c>
      <c r="F48" s="47" t="s">
        <v>75</v>
      </c>
      <c r="G48" s="28" t="s">
        <v>76</v>
      </c>
      <c r="H48" s="28" t="s">
        <v>166</v>
      </c>
      <c r="I48" s="30" t="s">
        <v>167</v>
      </c>
      <c r="J48" s="29"/>
    </row>
    <row r="49" spans="1:10" ht="27">
      <c r="A49" s="28" t="s">
        <v>168</v>
      </c>
      <c r="B49" s="30" t="s">
        <v>388</v>
      </c>
      <c r="C49" s="50" t="str">
        <f>HYPERLINK("https://www.library.pref.chiba.lg.jp/licsxp-iopac/WOpacMsgNewListToTifTilDetailAction.do?tilcod=1000000761885","房総の秘められた話、奇々怪々な話")</f>
        <v>房総の秘められた話、奇々怪々な話</v>
      </c>
      <c r="D49" s="28" t="s">
        <v>90</v>
      </c>
      <c r="E49" s="32">
        <v>1983</v>
      </c>
      <c r="F49" s="47" t="s">
        <v>91</v>
      </c>
      <c r="G49" s="30" t="s">
        <v>92</v>
      </c>
      <c r="H49" s="28" t="s">
        <v>135</v>
      </c>
      <c r="I49" s="28" t="s">
        <v>169</v>
      </c>
      <c r="J49" s="35"/>
    </row>
    <row r="50" spans="1:10" ht="27">
      <c r="A50" s="1" t="s">
        <v>55</v>
      </c>
      <c r="B50" s="1" t="s">
        <v>336</v>
      </c>
      <c r="C50" s="51" t="str">
        <f>HYPERLINK("https://www.library.pref.chiba.lg.jp/licsxp-iopac/WOpacMsgNewListToTifTilDetailAction.do?tilcod=1000000855686","千葉の伝説")</f>
        <v>千葉の伝説</v>
      </c>
      <c r="D50" s="7" t="s">
        <v>15</v>
      </c>
      <c r="E50" s="8">
        <v>1981</v>
      </c>
      <c r="F50" s="6" t="s">
        <v>16</v>
      </c>
      <c r="G50" s="52" t="s">
        <v>5</v>
      </c>
      <c r="H50" s="1" t="s">
        <v>6</v>
      </c>
      <c r="I50" s="36" t="s">
        <v>17</v>
      </c>
      <c r="J50" s="5"/>
    </row>
    <row r="51" spans="1:10" ht="27">
      <c r="A51" s="28" t="s">
        <v>170</v>
      </c>
      <c r="B51" s="28" t="s">
        <v>389</v>
      </c>
      <c r="C51" s="46" t="str">
        <f>HYPERLINK("https://www.library.pref.chiba.lg.jp/licsxp-iopac/WOpacMsgNewListToTifTilDetailAction.do?tilcod=1000000871997","房総の伝説")</f>
        <v>房総の伝説</v>
      </c>
      <c r="D51" s="28" t="s">
        <v>132</v>
      </c>
      <c r="E51" s="32">
        <v>1975</v>
      </c>
      <c r="F51" s="47" t="s">
        <v>133</v>
      </c>
      <c r="G51" s="28" t="s">
        <v>134</v>
      </c>
      <c r="H51" s="28" t="s">
        <v>135</v>
      </c>
      <c r="I51" s="30" t="s">
        <v>171</v>
      </c>
      <c r="J51" s="35"/>
    </row>
    <row r="52" spans="1:10" ht="27">
      <c r="A52" s="28" t="s">
        <v>172</v>
      </c>
      <c r="B52" s="28" t="s">
        <v>337</v>
      </c>
      <c r="C52" s="46" t="str">
        <f>HYPERLINK("https://www.library.pref.chiba.lg.jp/licsxp-iopac/WOpacMsgNewListToTifTilDetailAction.do?tilcod=1000100242519","東総の伝説と奇談")</f>
        <v>東総の伝説と奇談</v>
      </c>
      <c r="D52" s="28" t="s">
        <v>74</v>
      </c>
      <c r="E52" s="29">
        <v>1990</v>
      </c>
      <c r="F52" s="47" t="s">
        <v>75</v>
      </c>
      <c r="G52" s="28" t="s">
        <v>76</v>
      </c>
      <c r="H52" s="28" t="s">
        <v>173</v>
      </c>
      <c r="I52" s="30" t="s">
        <v>174</v>
      </c>
      <c r="J52" s="29"/>
    </row>
    <row r="53" spans="1:10" ht="13.5">
      <c r="A53" s="31" t="s">
        <v>175</v>
      </c>
      <c r="B53" s="31" t="s">
        <v>390</v>
      </c>
      <c r="C53" s="46" t="str">
        <f>HYPERLINK("https://www.library.pref.chiba.lg.jp/licsxp-iopac/WOpacMsgNewListToTifTilDetailAction.do?tilcod=1000000731360","房総の伝説")</f>
        <v>房総の伝説</v>
      </c>
      <c r="D53" s="31" t="s">
        <v>102</v>
      </c>
      <c r="E53" s="32">
        <v>1976</v>
      </c>
      <c r="F53" s="32" t="s">
        <v>103</v>
      </c>
      <c r="G53" s="31" t="s">
        <v>104</v>
      </c>
      <c r="H53" s="31" t="s">
        <v>105</v>
      </c>
      <c r="I53" s="33" t="s">
        <v>176</v>
      </c>
      <c r="J53" s="32"/>
    </row>
    <row r="54" spans="1:10" ht="27">
      <c r="A54" s="28" t="s">
        <v>177</v>
      </c>
      <c r="B54" s="28" t="s">
        <v>391</v>
      </c>
      <c r="C54" s="46" t="str">
        <f>HYPERLINK("https://www.library.pref.chiba.lg.jp/licsxp-iopac/WOpacMsgNewListToTifTilDetailAction.do?tilcod=1000100242519","東総の伝説と奇談")</f>
        <v>東総の伝説と奇談</v>
      </c>
      <c r="D54" s="28" t="s">
        <v>74</v>
      </c>
      <c r="E54" s="29">
        <v>1990</v>
      </c>
      <c r="F54" s="47" t="s">
        <v>75</v>
      </c>
      <c r="G54" s="28" t="s">
        <v>76</v>
      </c>
      <c r="H54" s="28" t="s">
        <v>178</v>
      </c>
      <c r="I54" s="30" t="s">
        <v>179</v>
      </c>
      <c r="J54" s="29"/>
    </row>
    <row r="55" spans="1:10" ht="27">
      <c r="A55" s="28" t="s">
        <v>180</v>
      </c>
      <c r="B55" s="28" t="s">
        <v>338</v>
      </c>
      <c r="C55" s="46" t="str">
        <f>HYPERLINK("https://www.library.pref.chiba.lg.jp/licsxp-iopac/WOpacMsgNewListToTifTilDetailAction.do?tilcod=1000000886364","房総・民話撰")</f>
        <v>房総・民話撰</v>
      </c>
      <c r="D55" s="28" t="s">
        <v>392</v>
      </c>
      <c r="E55" s="37">
        <v>1991</v>
      </c>
      <c r="F55" s="47" t="s">
        <v>393</v>
      </c>
      <c r="G55" s="28" t="s">
        <v>144</v>
      </c>
      <c r="H55" s="38" t="s">
        <v>6</v>
      </c>
      <c r="I55" s="30" t="s">
        <v>183</v>
      </c>
      <c r="J55" s="37"/>
    </row>
    <row r="56" spans="1:10" ht="27">
      <c r="A56" s="28" t="s">
        <v>184</v>
      </c>
      <c r="B56" s="28" t="s">
        <v>339</v>
      </c>
      <c r="C56" s="46" t="str">
        <f aca="true" t="shared" si="0" ref="C56:C61">HYPERLINK("https://www.library.pref.chiba.lg.jp/licsxp-iopac/WOpacMsgNewListToTifTilDetailAction.do?tilcod=1000100242519","東総の伝説と奇談")</f>
        <v>東総の伝説と奇談</v>
      </c>
      <c r="D56" s="28" t="s">
        <v>74</v>
      </c>
      <c r="E56" s="29">
        <v>1990</v>
      </c>
      <c r="F56" s="47" t="s">
        <v>75</v>
      </c>
      <c r="G56" s="28" t="s">
        <v>76</v>
      </c>
      <c r="H56" s="28" t="s">
        <v>185</v>
      </c>
      <c r="I56" s="30" t="s">
        <v>186</v>
      </c>
      <c r="J56" s="29"/>
    </row>
    <row r="57" spans="1:10" ht="27">
      <c r="A57" s="28" t="s">
        <v>187</v>
      </c>
      <c r="B57" s="28" t="s">
        <v>340</v>
      </c>
      <c r="C57" s="46" t="str">
        <f t="shared" si="0"/>
        <v>東総の伝説と奇談</v>
      </c>
      <c r="D57" s="28" t="s">
        <v>74</v>
      </c>
      <c r="E57" s="29">
        <v>1990</v>
      </c>
      <c r="F57" s="47" t="s">
        <v>75</v>
      </c>
      <c r="G57" s="28" t="s">
        <v>76</v>
      </c>
      <c r="H57" s="28" t="s">
        <v>188</v>
      </c>
      <c r="I57" s="30" t="s">
        <v>189</v>
      </c>
      <c r="J57" s="29"/>
    </row>
    <row r="58" spans="1:10" ht="27">
      <c r="A58" s="28" t="s">
        <v>190</v>
      </c>
      <c r="B58" s="28" t="s">
        <v>341</v>
      </c>
      <c r="C58" s="46" t="str">
        <f t="shared" si="0"/>
        <v>東総の伝説と奇談</v>
      </c>
      <c r="D58" s="28" t="s">
        <v>74</v>
      </c>
      <c r="E58" s="29">
        <v>1990</v>
      </c>
      <c r="F58" s="47" t="s">
        <v>75</v>
      </c>
      <c r="G58" s="28" t="s">
        <v>76</v>
      </c>
      <c r="H58" s="28" t="s">
        <v>138</v>
      </c>
      <c r="I58" s="30" t="s">
        <v>191</v>
      </c>
      <c r="J58" s="29"/>
    </row>
    <row r="59" spans="1:10" ht="27">
      <c r="A59" s="28" t="s">
        <v>192</v>
      </c>
      <c r="B59" s="28" t="s">
        <v>342</v>
      </c>
      <c r="C59" s="46" t="str">
        <f t="shared" si="0"/>
        <v>東総の伝説と奇談</v>
      </c>
      <c r="D59" s="28" t="s">
        <v>74</v>
      </c>
      <c r="E59" s="29">
        <v>1990</v>
      </c>
      <c r="F59" s="47" t="s">
        <v>75</v>
      </c>
      <c r="G59" s="28" t="s">
        <v>76</v>
      </c>
      <c r="H59" s="28" t="s">
        <v>111</v>
      </c>
      <c r="I59" s="30" t="s">
        <v>193</v>
      </c>
      <c r="J59" s="29"/>
    </row>
    <row r="60" spans="1:10" ht="27">
      <c r="A60" s="28" t="s">
        <v>194</v>
      </c>
      <c r="B60" s="28" t="s">
        <v>394</v>
      </c>
      <c r="C60" s="46" t="str">
        <f t="shared" si="0"/>
        <v>東総の伝説と奇談</v>
      </c>
      <c r="D60" s="28" t="s">
        <v>74</v>
      </c>
      <c r="E60" s="29">
        <v>1990</v>
      </c>
      <c r="F60" s="47" t="s">
        <v>75</v>
      </c>
      <c r="G60" s="28" t="s">
        <v>76</v>
      </c>
      <c r="H60" s="28" t="s">
        <v>195</v>
      </c>
      <c r="I60" s="30" t="s">
        <v>196</v>
      </c>
      <c r="J60" s="29"/>
    </row>
    <row r="61" spans="1:10" ht="27">
      <c r="A61" s="28" t="s">
        <v>197</v>
      </c>
      <c r="B61" s="28" t="s">
        <v>395</v>
      </c>
      <c r="C61" s="46" t="str">
        <f t="shared" si="0"/>
        <v>東総の伝説と奇談</v>
      </c>
      <c r="D61" s="28" t="s">
        <v>74</v>
      </c>
      <c r="E61" s="29">
        <v>1990</v>
      </c>
      <c r="F61" s="47" t="s">
        <v>75</v>
      </c>
      <c r="G61" s="28" t="s">
        <v>76</v>
      </c>
      <c r="H61" s="28" t="s">
        <v>198</v>
      </c>
      <c r="I61" s="30" t="s">
        <v>199</v>
      </c>
      <c r="J61" s="29"/>
    </row>
    <row r="62" spans="1:10" ht="21">
      <c r="A62" s="1" t="s">
        <v>63</v>
      </c>
      <c r="B62" s="1" t="s">
        <v>343</v>
      </c>
      <c r="C62" s="51" t="str">
        <f>HYPERLINK("https://www.library.pref.chiba.lg.jp/licsxp-iopac/WOpacMsgNewListToTifTilDetailAction.do?tilcod=1000000855686","千葉の伝説")</f>
        <v>千葉の伝説</v>
      </c>
      <c r="D62" s="7" t="s">
        <v>15</v>
      </c>
      <c r="E62" s="8">
        <v>1981</v>
      </c>
      <c r="F62" s="6" t="s">
        <v>16</v>
      </c>
      <c r="G62" s="52" t="s">
        <v>5</v>
      </c>
      <c r="H62" s="1" t="s">
        <v>6</v>
      </c>
      <c r="I62" s="36"/>
      <c r="J62" s="5"/>
    </row>
    <row r="63" spans="1:10" ht="21">
      <c r="A63" s="1" t="s">
        <v>63</v>
      </c>
      <c r="B63" s="1" t="s">
        <v>343</v>
      </c>
      <c r="C63" s="51" t="str">
        <f>HYPERLINK("https://www.library.pref.chiba.lg.jp/licsxp-iopac/WOpacMsgNewListToTifTilDetailAction.do?tilcod=1000000844478","千葉のむかし話　続")</f>
        <v>千葉のむかし話　続</v>
      </c>
      <c r="D63" s="7" t="s">
        <v>15</v>
      </c>
      <c r="E63" s="8">
        <v>1980</v>
      </c>
      <c r="F63" s="6" t="s">
        <v>23</v>
      </c>
      <c r="G63" s="52" t="s">
        <v>5</v>
      </c>
      <c r="H63" s="1"/>
      <c r="I63" s="36" t="s">
        <v>25</v>
      </c>
      <c r="J63" s="5"/>
    </row>
    <row r="64" spans="1:10" ht="27">
      <c r="A64" s="28" t="s">
        <v>200</v>
      </c>
      <c r="B64" s="28" t="s">
        <v>343</v>
      </c>
      <c r="C64" s="46" t="str">
        <f>HYPERLINK("https://www.library.pref.chiba.lg.jp/licsxp-iopac/WOpacMsgNewListToTifTilDetailAction.do?tilcod=1000100242519","東総の伝説と奇談")</f>
        <v>東総の伝説と奇談</v>
      </c>
      <c r="D64" s="28" t="s">
        <v>74</v>
      </c>
      <c r="E64" s="29">
        <v>1990</v>
      </c>
      <c r="F64" s="47" t="s">
        <v>75</v>
      </c>
      <c r="G64" s="28" t="s">
        <v>76</v>
      </c>
      <c r="H64" s="28" t="s">
        <v>201</v>
      </c>
      <c r="I64" s="30" t="s">
        <v>202</v>
      </c>
      <c r="J64" s="29"/>
    </row>
    <row r="65" spans="1:10" ht="27">
      <c r="A65" s="31" t="s">
        <v>203</v>
      </c>
      <c r="B65" s="31" t="s">
        <v>344</v>
      </c>
      <c r="C65" s="46" t="str">
        <f>HYPERLINK("https://www.library.pref.chiba.lg.jp/licsxp-iopac/WOpacMsgNewListToTifTilDetailAction.do?tilcod=1000000244875","千葉県妖怪奇異史談")</f>
        <v>千葉県妖怪奇異史談</v>
      </c>
      <c r="D65" s="31" t="s">
        <v>151</v>
      </c>
      <c r="E65" s="32">
        <v>1997</v>
      </c>
      <c r="F65" s="48" t="s">
        <v>152</v>
      </c>
      <c r="G65" s="28" t="s">
        <v>92</v>
      </c>
      <c r="H65" s="31" t="s">
        <v>204</v>
      </c>
      <c r="I65" s="30" t="s">
        <v>205</v>
      </c>
      <c r="J65" s="32"/>
    </row>
    <row r="66" spans="1:10" ht="27">
      <c r="A66" s="28" t="s">
        <v>206</v>
      </c>
      <c r="B66" s="28" t="s">
        <v>345</v>
      </c>
      <c r="C66" s="46" t="str">
        <f>HYPERLINK("https://www.library.pref.chiba.lg.jp/licsxp-iopac/WOpacMsgNewListToTifTilDetailAction.do?tilcod=1000100242519","東総の伝説と奇談")</f>
        <v>東総の伝説と奇談</v>
      </c>
      <c r="D66" s="28" t="s">
        <v>74</v>
      </c>
      <c r="E66" s="29">
        <v>1990</v>
      </c>
      <c r="F66" s="47" t="s">
        <v>75</v>
      </c>
      <c r="G66" s="28" t="s">
        <v>76</v>
      </c>
      <c r="H66" s="28" t="s">
        <v>207</v>
      </c>
      <c r="I66" s="30" t="s">
        <v>208</v>
      </c>
      <c r="J66" s="29"/>
    </row>
    <row r="67" spans="1:10" ht="27">
      <c r="A67" s="28" t="s">
        <v>209</v>
      </c>
      <c r="B67" s="28" t="s">
        <v>396</v>
      </c>
      <c r="C67" s="46" t="str">
        <f>HYPERLINK("https://www.library.pref.chiba.lg.jp/licsxp-iopac/WOpacMsgNewListToTifTilDetailAction.do?tilcod=1000100242519","東総の伝説と奇談")</f>
        <v>東総の伝説と奇談</v>
      </c>
      <c r="D67" s="28" t="s">
        <v>74</v>
      </c>
      <c r="E67" s="29">
        <v>1990</v>
      </c>
      <c r="F67" s="47" t="s">
        <v>75</v>
      </c>
      <c r="G67" s="28" t="s">
        <v>76</v>
      </c>
      <c r="H67" s="28" t="s">
        <v>210</v>
      </c>
      <c r="I67" s="30" t="s">
        <v>211</v>
      </c>
      <c r="J67" s="29"/>
    </row>
    <row r="68" spans="1:10" ht="27">
      <c r="A68" s="28" t="s">
        <v>212</v>
      </c>
      <c r="B68" s="28" t="s">
        <v>346</v>
      </c>
      <c r="C68" s="46" t="str">
        <f>HYPERLINK("https://www.library.pref.chiba.lg.jp/licsxp-iopac/WOpacMsgNewListToTifTilDetailAction.do?tilcod=1000100242519","東総の伝説と奇談")</f>
        <v>東総の伝説と奇談</v>
      </c>
      <c r="D68" s="28" t="s">
        <v>74</v>
      </c>
      <c r="E68" s="29">
        <v>1990</v>
      </c>
      <c r="F68" s="47" t="s">
        <v>75</v>
      </c>
      <c r="G68" s="28" t="s">
        <v>76</v>
      </c>
      <c r="H68" s="28" t="s">
        <v>213</v>
      </c>
      <c r="I68" s="30" t="s">
        <v>214</v>
      </c>
      <c r="J68" s="29"/>
    </row>
    <row r="69" spans="1:10" ht="21">
      <c r="A69" s="1" t="s">
        <v>56</v>
      </c>
      <c r="B69" s="1" t="s">
        <v>347</v>
      </c>
      <c r="C69" s="51" t="str">
        <f>HYPERLINK("https://www.library.pref.chiba.lg.jp/licsxp-iopac/WOpacMsgNewListToTifTilDetailAction.do?tilcod=1000000844478","千葉のむかし話　続")</f>
        <v>千葉のむかし話　続</v>
      </c>
      <c r="D69" s="7" t="s">
        <v>15</v>
      </c>
      <c r="E69" s="8">
        <v>1980</v>
      </c>
      <c r="F69" s="6" t="s">
        <v>23</v>
      </c>
      <c r="G69" s="52" t="s">
        <v>5</v>
      </c>
      <c r="H69" s="1" t="s">
        <v>6</v>
      </c>
      <c r="I69" s="36"/>
      <c r="J69" s="5"/>
    </row>
    <row r="70" spans="1:10" ht="27">
      <c r="A70" s="28" t="s">
        <v>215</v>
      </c>
      <c r="B70" s="28" t="s">
        <v>348</v>
      </c>
      <c r="C70" s="46" t="str">
        <f aca="true" t="shared" si="1" ref="C70:C75">HYPERLINK("https://www.library.pref.chiba.lg.jp/licsxp-iopac/WOpacMsgNewListToTifTilDetailAction.do?tilcod=1000100242519","東総の伝説と奇談")</f>
        <v>東総の伝説と奇談</v>
      </c>
      <c r="D70" s="28" t="s">
        <v>74</v>
      </c>
      <c r="E70" s="29">
        <v>1990</v>
      </c>
      <c r="F70" s="47" t="s">
        <v>75</v>
      </c>
      <c r="G70" s="28" t="s">
        <v>76</v>
      </c>
      <c r="H70" s="28" t="s">
        <v>216</v>
      </c>
      <c r="I70" s="30" t="s">
        <v>217</v>
      </c>
      <c r="J70" s="29"/>
    </row>
    <row r="71" spans="1:10" ht="27">
      <c r="A71" s="28" t="s">
        <v>218</v>
      </c>
      <c r="B71" s="28" t="s">
        <v>397</v>
      </c>
      <c r="C71" s="46" t="str">
        <f t="shared" si="1"/>
        <v>東総の伝説と奇談</v>
      </c>
      <c r="D71" s="28" t="s">
        <v>74</v>
      </c>
      <c r="E71" s="29">
        <v>1990</v>
      </c>
      <c r="F71" s="47" t="s">
        <v>75</v>
      </c>
      <c r="G71" s="28" t="s">
        <v>76</v>
      </c>
      <c r="H71" s="28" t="s">
        <v>219</v>
      </c>
      <c r="I71" s="30" t="s">
        <v>220</v>
      </c>
      <c r="J71" s="29"/>
    </row>
    <row r="72" spans="1:10" ht="27">
      <c r="A72" s="28" t="s">
        <v>221</v>
      </c>
      <c r="B72" s="28" t="s">
        <v>349</v>
      </c>
      <c r="C72" s="46" t="str">
        <f t="shared" si="1"/>
        <v>東総の伝説と奇談</v>
      </c>
      <c r="D72" s="28" t="s">
        <v>74</v>
      </c>
      <c r="E72" s="29">
        <v>1990</v>
      </c>
      <c r="F72" s="47" t="s">
        <v>75</v>
      </c>
      <c r="G72" s="28" t="s">
        <v>76</v>
      </c>
      <c r="H72" s="28" t="s">
        <v>129</v>
      </c>
      <c r="I72" s="30" t="s">
        <v>222</v>
      </c>
      <c r="J72" s="29"/>
    </row>
    <row r="73" spans="1:10" ht="27">
      <c r="A73" s="28" t="s">
        <v>223</v>
      </c>
      <c r="B73" s="28" t="s">
        <v>398</v>
      </c>
      <c r="C73" s="46" t="str">
        <f t="shared" si="1"/>
        <v>東総の伝説と奇談</v>
      </c>
      <c r="D73" s="28" t="s">
        <v>74</v>
      </c>
      <c r="E73" s="29">
        <v>1990</v>
      </c>
      <c r="F73" s="47" t="s">
        <v>75</v>
      </c>
      <c r="G73" s="28" t="s">
        <v>76</v>
      </c>
      <c r="H73" s="28" t="s">
        <v>224</v>
      </c>
      <c r="I73" s="30" t="s">
        <v>225</v>
      </c>
      <c r="J73" s="29"/>
    </row>
    <row r="74" spans="1:10" ht="27">
      <c r="A74" s="28" t="s">
        <v>226</v>
      </c>
      <c r="B74" s="28" t="s">
        <v>350</v>
      </c>
      <c r="C74" s="46" t="str">
        <f t="shared" si="1"/>
        <v>東総の伝説と奇談</v>
      </c>
      <c r="D74" s="28" t="s">
        <v>74</v>
      </c>
      <c r="E74" s="29">
        <v>1990</v>
      </c>
      <c r="F74" s="47" t="s">
        <v>75</v>
      </c>
      <c r="G74" s="28" t="s">
        <v>76</v>
      </c>
      <c r="H74" s="28" t="s">
        <v>138</v>
      </c>
      <c r="I74" s="30" t="s">
        <v>227</v>
      </c>
      <c r="J74" s="29"/>
    </row>
    <row r="75" spans="1:10" ht="27">
      <c r="A75" s="31" t="s">
        <v>228</v>
      </c>
      <c r="B75" s="31" t="s">
        <v>399</v>
      </c>
      <c r="C75" s="46" t="str">
        <f t="shared" si="1"/>
        <v>東総の伝説と奇談</v>
      </c>
      <c r="D75" s="31" t="s">
        <v>74</v>
      </c>
      <c r="E75" s="29">
        <v>1990</v>
      </c>
      <c r="F75" s="48" t="s">
        <v>75</v>
      </c>
      <c r="G75" s="28" t="s">
        <v>76</v>
      </c>
      <c r="H75" s="31" t="s">
        <v>229</v>
      </c>
      <c r="I75" s="30" t="s">
        <v>400</v>
      </c>
      <c r="J75" s="32"/>
    </row>
    <row r="76" spans="1:10" ht="13.5">
      <c r="A76" s="31" t="s">
        <v>230</v>
      </c>
      <c r="B76" s="31" t="s">
        <v>351</v>
      </c>
      <c r="C76" s="46" t="str">
        <f>HYPERLINK("https://www.library.pref.chiba.lg.jp/licsxp-iopac/WOpacMsgNewListToTifTilDetailAction.do?tilcod=1000000731360","房総の伝説")</f>
        <v>房総の伝説</v>
      </c>
      <c r="D76" s="31" t="s">
        <v>102</v>
      </c>
      <c r="E76" s="32">
        <v>1976</v>
      </c>
      <c r="F76" s="32" t="s">
        <v>103</v>
      </c>
      <c r="G76" s="31" t="s">
        <v>104</v>
      </c>
      <c r="H76" s="31" t="s">
        <v>105</v>
      </c>
      <c r="I76" s="33" t="s">
        <v>231</v>
      </c>
      <c r="J76" s="32"/>
    </row>
    <row r="77" spans="1:10" ht="27">
      <c r="A77" s="28" t="s">
        <v>232</v>
      </c>
      <c r="B77" s="28" t="s">
        <v>352</v>
      </c>
      <c r="C77" s="46" t="str">
        <f>HYPERLINK("https://www.library.pref.chiba.lg.jp/licsxp-iopac/WOpacMsgNewListToTifTilDetailAction.do?tilcod=1000100242519","東総の伝説と奇談")</f>
        <v>東総の伝説と奇談</v>
      </c>
      <c r="D77" s="28" t="s">
        <v>74</v>
      </c>
      <c r="E77" s="29">
        <v>1990</v>
      </c>
      <c r="F77" s="47" t="s">
        <v>75</v>
      </c>
      <c r="G77" s="28" t="s">
        <v>76</v>
      </c>
      <c r="H77" s="28" t="s">
        <v>233</v>
      </c>
      <c r="I77" s="30" t="s">
        <v>234</v>
      </c>
      <c r="J77" s="29"/>
    </row>
    <row r="78" spans="1:10" ht="42">
      <c r="A78" s="28" t="s">
        <v>235</v>
      </c>
      <c r="B78" s="28" t="s">
        <v>353</v>
      </c>
      <c r="C78" s="46" t="str">
        <f>HYPERLINK("https://www.library.pref.chiba.lg.jp/licsxp-iopac/WOpacMsgNewListToTifTilDetailAction.do?tilcod=1000000886364","房総・民話撰")</f>
        <v>房総・民話撰</v>
      </c>
      <c r="D78" s="28" t="s">
        <v>181</v>
      </c>
      <c r="E78" s="37">
        <v>1991</v>
      </c>
      <c r="F78" s="47" t="s">
        <v>401</v>
      </c>
      <c r="G78" s="28" t="s">
        <v>144</v>
      </c>
      <c r="H78" s="38" t="s">
        <v>6</v>
      </c>
      <c r="I78" s="30" t="s">
        <v>236</v>
      </c>
      <c r="J78" s="37"/>
    </row>
    <row r="79" spans="1:10" ht="42">
      <c r="A79" s="28" t="s">
        <v>237</v>
      </c>
      <c r="B79" s="28" t="s">
        <v>402</v>
      </c>
      <c r="C79" s="46" t="str">
        <f>HYPERLINK("https://www.library.pref.chiba.lg.jp/licsxp-iopac/WOpacMsgNewListToTifTilDetailAction.do?tilcod=1000000886364","房総・民話撰")</f>
        <v>房総・民話撰</v>
      </c>
      <c r="D79" s="28" t="s">
        <v>403</v>
      </c>
      <c r="E79" s="37">
        <v>1991</v>
      </c>
      <c r="F79" s="47" t="s">
        <v>182</v>
      </c>
      <c r="G79" s="28" t="s">
        <v>144</v>
      </c>
      <c r="H79" s="38" t="s">
        <v>6</v>
      </c>
      <c r="I79" s="30" t="s">
        <v>238</v>
      </c>
      <c r="J79" s="37"/>
    </row>
    <row r="80" spans="1:10" ht="27">
      <c r="A80" s="31" t="s">
        <v>239</v>
      </c>
      <c r="B80" s="31" t="s">
        <v>354</v>
      </c>
      <c r="C80" s="46" t="str">
        <f>HYPERLINK("https://www.library.pref.chiba.lg.jp/licsxp-iopac/WOpacMsgNewListToTifTilDetailAction.do?tilcod=1000100242519","東総の伝説と奇談")</f>
        <v>東総の伝説と奇談</v>
      </c>
      <c r="D80" s="31" t="s">
        <v>74</v>
      </c>
      <c r="E80" s="29">
        <v>1990</v>
      </c>
      <c r="F80" s="48" t="s">
        <v>75</v>
      </c>
      <c r="G80" s="28" t="s">
        <v>76</v>
      </c>
      <c r="H80" s="31" t="s">
        <v>240</v>
      </c>
      <c r="I80" s="30" t="s">
        <v>241</v>
      </c>
      <c r="J80" s="32"/>
    </row>
    <row r="81" spans="1:10" ht="27">
      <c r="A81" s="28" t="s">
        <v>242</v>
      </c>
      <c r="B81" s="34" t="s">
        <v>404</v>
      </c>
      <c r="C81" s="46" t="str">
        <f>HYPERLINK("https://www.library.pref.chiba.lg.jp/licsxp-iopac/WOpacMsgNewListToTifTilDetailAction.do?tilcod=1000100242519","東総の伝説と奇談")</f>
        <v>東総の伝説と奇談</v>
      </c>
      <c r="D81" s="28" t="s">
        <v>74</v>
      </c>
      <c r="E81" s="29">
        <v>1990</v>
      </c>
      <c r="F81" s="47" t="s">
        <v>75</v>
      </c>
      <c r="G81" s="28" t="s">
        <v>76</v>
      </c>
      <c r="H81" s="28" t="s">
        <v>243</v>
      </c>
      <c r="I81" s="30" t="s">
        <v>244</v>
      </c>
      <c r="J81" s="29"/>
    </row>
    <row r="82" spans="1:10" ht="27">
      <c r="A82" s="28" t="s">
        <v>245</v>
      </c>
      <c r="B82" s="28" t="s">
        <v>355</v>
      </c>
      <c r="C82" s="46" t="str">
        <f>HYPERLINK("https://www.library.pref.chiba.lg.jp/licsxp-iopac/WOpacMsgNewListToTifTilDetailAction.do?tilcod=1000100242519","東総の伝説と奇談")</f>
        <v>東総の伝説と奇談</v>
      </c>
      <c r="D82" s="28" t="s">
        <v>74</v>
      </c>
      <c r="E82" s="29">
        <v>1990</v>
      </c>
      <c r="F82" s="47" t="s">
        <v>75</v>
      </c>
      <c r="G82" s="28" t="s">
        <v>76</v>
      </c>
      <c r="H82" s="28" t="s">
        <v>246</v>
      </c>
      <c r="I82" s="30" t="s">
        <v>247</v>
      </c>
      <c r="J82" s="29"/>
    </row>
    <row r="83" spans="1:10" ht="27">
      <c r="A83" s="28" t="s">
        <v>248</v>
      </c>
      <c r="B83" s="28" t="s">
        <v>356</v>
      </c>
      <c r="C83" s="46" t="str">
        <f>HYPERLINK("https://www.library.pref.chiba.lg.jp/licsxp-iopac/WOpacMsgNewListToTifTilDetailAction.do?tilcod=1000100242519","東総の伝説と奇談")</f>
        <v>東総の伝説と奇談</v>
      </c>
      <c r="D83" s="28" t="s">
        <v>74</v>
      </c>
      <c r="E83" s="29">
        <v>1990</v>
      </c>
      <c r="F83" s="47" t="s">
        <v>75</v>
      </c>
      <c r="G83" s="28" t="s">
        <v>76</v>
      </c>
      <c r="H83" s="28" t="s">
        <v>87</v>
      </c>
      <c r="I83" s="30" t="s">
        <v>249</v>
      </c>
      <c r="J83" s="29"/>
    </row>
    <row r="84" spans="1:10" ht="27">
      <c r="A84" s="31" t="s">
        <v>250</v>
      </c>
      <c r="B84" s="31" t="s">
        <v>357</v>
      </c>
      <c r="C84" s="46" t="str">
        <f>HYPERLINK("https://www.library.pref.chiba.lg.jp/licsxp-iopac/WOpacMsgNewListToTifTilDetailAction.do?tilcod=1000100242519","東総の伝説と奇談")</f>
        <v>東総の伝説と奇談</v>
      </c>
      <c r="D84" s="31" t="s">
        <v>74</v>
      </c>
      <c r="E84" s="29">
        <v>1990</v>
      </c>
      <c r="F84" s="48" t="s">
        <v>75</v>
      </c>
      <c r="G84" s="28" t="s">
        <v>76</v>
      </c>
      <c r="H84" s="31" t="s">
        <v>251</v>
      </c>
      <c r="I84" s="30" t="s">
        <v>252</v>
      </c>
      <c r="J84" s="32"/>
    </row>
    <row r="85" spans="1:10" ht="21">
      <c r="A85" s="1" t="s">
        <v>64</v>
      </c>
      <c r="B85" s="1" t="s">
        <v>358</v>
      </c>
      <c r="C85" s="51" t="str">
        <f>HYPERLINK("https://www.library.pref.chiba.lg.jp/licsxp-iopac/WOpacMsgNewListToTifTilDetailAction.do?tilcod=1000000844478","千葉のむかし話　続")</f>
        <v>千葉のむかし話　続</v>
      </c>
      <c r="D85" s="7" t="s">
        <v>15</v>
      </c>
      <c r="E85" s="8">
        <v>1980</v>
      </c>
      <c r="F85" s="6" t="s">
        <v>23</v>
      </c>
      <c r="G85" s="52" t="s">
        <v>5</v>
      </c>
      <c r="H85" s="1"/>
      <c r="I85" s="36" t="s">
        <v>24</v>
      </c>
      <c r="J85" s="5"/>
    </row>
    <row r="86" spans="1:10" ht="42">
      <c r="A86" s="1" t="s">
        <v>69</v>
      </c>
      <c r="B86" s="1" t="s">
        <v>405</v>
      </c>
      <c r="C86" s="51" t="str">
        <f>HYPERLINK("https://www.library.pref.chiba.lg.jp/licsxp-iopac/WOpacMsgNewListToTifTilDetailAction.do?tilcod=1000000844389","千葉県の民話　続")</f>
        <v>千葉県の民話　続</v>
      </c>
      <c r="D86" s="7" t="s">
        <v>26</v>
      </c>
      <c r="E86" s="8">
        <v>1981</v>
      </c>
      <c r="F86" s="6" t="s">
        <v>29</v>
      </c>
      <c r="G86" s="52" t="s">
        <v>30</v>
      </c>
      <c r="H86" s="1" t="s">
        <v>34</v>
      </c>
      <c r="I86" s="36" t="s">
        <v>20</v>
      </c>
      <c r="J86" s="39"/>
    </row>
    <row r="87" spans="1:10" ht="27">
      <c r="A87" s="28" t="s">
        <v>253</v>
      </c>
      <c r="B87" s="34" t="s">
        <v>359</v>
      </c>
      <c r="C87" s="46" t="str">
        <f>HYPERLINK("https://www.library.pref.chiba.lg.jp/licsxp-iopac/WOpacMsgNewListToTifTilDetailAction.do?tilcod=1000100242519","東総の伝説と奇談")</f>
        <v>東総の伝説と奇談</v>
      </c>
      <c r="D87" s="28" t="s">
        <v>74</v>
      </c>
      <c r="E87" s="29">
        <v>1990</v>
      </c>
      <c r="F87" s="47" t="s">
        <v>75</v>
      </c>
      <c r="G87" s="28" t="s">
        <v>76</v>
      </c>
      <c r="H87" s="28" t="s">
        <v>254</v>
      </c>
      <c r="I87" s="30" t="s">
        <v>255</v>
      </c>
      <c r="J87" s="29"/>
    </row>
    <row r="88" spans="1:10" ht="27">
      <c r="A88" s="28" t="s">
        <v>256</v>
      </c>
      <c r="B88" s="28" t="s">
        <v>360</v>
      </c>
      <c r="C88" s="46" t="str">
        <f>HYPERLINK("https://www.library.pref.chiba.lg.jp/licsxp-iopac/WOpacMsgNewListToTifTilDetailAction.do?tilcod=1000100242519","東総の伝説と奇談")</f>
        <v>東総の伝説と奇談</v>
      </c>
      <c r="D88" s="28" t="s">
        <v>74</v>
      </c>
      <c r="E88" s="29">
        <v>1990</v>
      </c>
      <c r="F88" s="47" t="s">
        <v>75</v>
      </c>
      <c r="G88" s="28" t="s">
        <v>76</v>
      </c>
      <c r="H88" s="28" t="s">
        <v>96</v>
      </c>
      <c r="I88" s="30" t="s">
        <v>118</v>
      </c>
      <c r="J88" s="29"/>
    </row>
    <row r="89" spans="1:10" ht="27">
      <c r="A89" s="28" t="s">
        <v>257</v>
      </c>
      <c r="B89" s="28" t="s">
        <v>361</v>
      </c>
      <c r="C89" s="46" t="str">
        <f>HYPERLINK("https://www.library.pref.chiba.lg.jp/licsxp-iopac/WOpacMsgNewListToTifTilDetailAction.do?tilcod=1000100242519","東総の伝説と奇談")</f>
        <v>東総の伝説と奇談</v>
      </c>
      <c r="D89" s="28" t="s">
        <v>74</v>
      </c>
      <c r="E89" s="29">
        <v>1990</v>
      </c>
      <c r="F89" s="47" t="s">
        <v>75</v>
      </c>
      <c r="G89" s="28" t="s">
        <v>76</v>
      </c>
      <c r="H89" s="28" t="s">
        <v>258</v>
      </c>
      <c r="I89" s="30" t="s">
        <v>259</v>
      </c>
      <c r="J89" s="29"/>
    </row>
    <row r="90" spans="1:10" ht="27">
      <c r="A90" s="28" t="s">
        <v>260</v>
      </c>
      <c r="B90" s="28" t="s">
        <v>362</v>
      </c>
      <c r="C90" s="46" t="str">
        <f>HYPERLINK("https://www.library.pref.chiba.lg.jp/licsxp-iopac/WOpacMsgNewListToTifTilDetailAction.do?tilcod=1000100242519","東総の伝説と奇談")</f>
        <v>東総の伝説と奇談</v>
      </c>
      <c r="D90" s="28" t="s">
        <v>74</v>
      </c>
      <c r="E90" s="29">
        <v>1990</v>
      </c>
      <c r="F90" s="47" t="s">
        <v>75</v>
      </c>
      <c r="G90" s="28" t="s">
        <v>76</v>
      </c>
      <c r="H90" s="28" t="s">
        <v>261</v>
      </c>
      <c r="I90" s="30" t="s">
        <v>262</v>
      </c>
      <c r="J90" s="29"/>
    </row>
    <row r="91" spans="1:10" ht="27">
      <c r="A91" s="31" t="s">
        <v>263</v>
      </c>
      <c r="B91" s="31" t="s">
        <v>406</v>
      </c>
      <c r="C91" s="51" t="str">
        <f>HYPERLINK("https://www.library.pref.chiba.lg.jp/licsxp-iopac/WOpacMsgNewListToTifTilDetailAction.do?tilcod=1000000759900","房総の不思議な話、珍しい話")</f>
        <v>房総の不思議な話、珍しい話</v>
      </c>
      <c r="D91" s="31" t="s">
        <v>90</v>
      </c>
      <c r="E91" s="32">
        <v>1983</v>
      </c>
      <c r="F91" s="48" t="s">
        <v>155</v>
      </c>
      <c r="G91" s="28" t="s">
        <v>76</v>
      </c>
      <c r="H91" s="31" t="s">
        <v>264</v>
      </c>
      <c r="I91" s="30" t="s">
        <v>265</v>
      </c>
      <c r="J91" s="32"/>
    </row>
    <row r="92" spans="1:10" ht="27">
      <c r="A92" s="1" t="s">
        <v>266</v>
      </c>
      <c r="B92" s="28" t="s">
        <v>407</v>
      </c>
      <c r="C92" s="46" t="str">
        <f>HYPERLINK("https://www.library.pref.chiba.lg.jp/licsxp-iopac/WOpacMsgNewListToTifTilDetailAction.do?tilcod=1000100242519","東総の伝説と奇談")</f>
        <v>東総の伝説と奇談</v>
      </c>
      <c r="D92" s="28" t="s">
        <v>74</v>
      </c>
      <c r="E92" s="29">
        <v>1990</v>
      </c>
      <c r="F92" s="47" t="s">
        <v>75</v>
      </c>
      <c r="G92" s="28" t="s">
        <v>76</v>
      </c>
      <c r="H92" s="28" t="s">
        <v>267</v>
      </c>
      <c r="I92" s="30" t="s">
        <v>268</v>
      </c>
      <c r="J92" s="29"/>
    </row>
    <row r="93" spans="1:10" ht="27">
      <c r="A93" s="28" t="s">
        <v>269</v>
      </c>
      <c r="B93" s="28" t="s">
        <v>363</v>
      </c>
      <c r="C93" s="46" t="str">
        <f>HYPERLINK("https://www.library.pref.chiba.lg.jp/licsxp-iopac/WOpacMsgNewListToTifTilDetailAction.do?tilcod=1000100242519","東総の伝説と奇談")</f>
        <v>東総の伝説と奇談</v>
      </c>
      <c r="D93" s="28" t="s">
        <v>74</v>
      </c>
      <c r="E93" s="29">
        <v>1990</v>
      </c>
      <c r="F93" s="47" t="s">
        <v>75</v>
      </c>
      <c r="G93" s="28" t="s">
        <v>76</v>
      </c>
      <c r="H93" s="28" t="s">
        <v>166</v>
      </c>
      <c r="I93" s="30" t="s">
        <v>270</v>
      </c>
      <c r="J93" s="29"/>
    </row>
    <row r="94" spans="1:10" ht="49.5" customHeight="1">
      <c r="A94" s="28" t="s">
        <v>271</v>
      </c>
      <c r="B94" s="30" t="s">
        <v>408</v>
      </c>
      <c r="C94" s="50" t="str">
        <f>HYPERLINK("https://www.library.pref.chiba.lg.jp/licsxp-iopac/WOpacMsgNewListToTifTilDetailAction.do?tilcod=1000000761885","房総の秘められた話、奇々怪々な話")</f>
        <v>房総の秘められた話、奇々怪々な話</v>
      </c>
      <c r="D94" s="28" t="s">
        <v>90</v>
      </c>
      <c r="E94" s="32">
        <v>1983</v>
      </c>
      <c r="F94" s="47" t="s">
        <v>91</v>
      </c>
      <c r="G94" s="30" t="s">
        <v>92</v>
      </c>
      <c r="H94" s="28" t="s">
        <v>272</v>
      </c>
      <c r="I94" s="28" t="s">
        <v>273</v>
      </c>
      <c r="J94" s="35"/>
    </row>
    <row r="95" spans="1:10" ht="21">
      <c r="A95" s="1" t="s">
        <v>65</v>
      </c>
      <c r="B95" s="1" t="s">
        <v>364</v>
      </c>
      <c r="C95" s="46" t="str">
        <f>HYPERLINK("https://www.library.pref.chiba.lg.jp/licsxp-iopac/WOpacMsgNewListToTifTilDetailAction.do?tilcod=1000000844385","ふるさと千葉県の民話")</f>
        <v>ふるさと千葉県の民話</v>
      </c>
      <c r="D95" s="7" t="s">
        <v>26</v>
      </c>
      <c r="E95" s="8">
        <v>1980</v>
      </c>
      <c r="F95" s="6" t="s">
        <v>27</v>
      </c>
      <c r="G95" s="52" t="s">
        <v>28</v>
      </c>
      <c r="H95" s="1" t="s">
        <v>6</v>
      </c>
      <c r="I95" s="36"/>
      <c r="J95" s="5"/>
    </row>
    <row r="96" spans="1:10" ht="27">
      <c r="A96" s="28" t="s">
        <v>274</v>
      </c>
      <c r="B96" s="34" t="s">
        <v>409</v>
      </c>
      <c r="C96" s="46" t="str">
        <f>HYPERLINK("https://www.library.pref.chiba.lg.jp/licsxp-iopac/WOpacMsgNewListToTifTilDetailAction.do?tilcod=1000100242519","東総の伝説と奇談")</f>
        <v>東総の伝説と奇談</v>
      </c>
      <c r="D96" s="28" t="s">
        <v>74</v>
      </c>
      <c r="E96" s="29">
        <v>1990</v>
      </c>
      <c r="F96" s="47" t="s">
        <v>75</v>
      </c>
      <c r="G96" s="28" t="s">
        <v>76</v>
      </c>
      <c r="H96" s="28" t="s">
        <v>188</v>
      </c>
      <c r="I96" s="30" t="s">
        <v>275</v>
      </c>
      <c r="J96" s="29"/>
    </row>
    <row r="97" spans="1:10" ht="27">
      <c r="A97" s="28" t="s">
        <v>276</v>
      </c>
      <c r="B97" s="28" t="s">
        <v>410</v>
      </c>
      <c r="C97" s="46" t="str">
        <f>HYPERLINK("https://www.library.pref.chiba.lg.jp/licsxp-iopac/WOpacMsgNewListToTifTilDetailAction.do?tilcod=1000100242519","東総の伝説と奇談")</f>
        <v>東総の伝説と奇談</v>
      </c>
      <c r="D97" s="28" t="s">
        <v>74</v>
      </c>
      <c r="E97" s="29">
        <v>1990</v>
      </c>
      <c r="F97" s="47" t="s">
        <v>75</v>
      </c>
      <c r="G97" s="28" t="s">
        <v>76</v>
      </c>
      <c r="H97" s="28" t="s">
        <v>277</v>
      </c>
      <c r="I97" s="30" t="s">
        <v>278</v>
      </c>
      <c r="J97" s="29"/>
    </row>
    <row r="98" spans="1:10" ht="27">
      <c r="A98" s="28" t="s">
        <v>279</v>
      </c>
      <c r="B98" s="30" t="s">
        <v>411</v>
      </c>
      <c r="C98" s="50" t="str">
        <f>HYPERLINK("https://www.library.pref.chiba.lg.jp/licsxp-iopac/WOpacMsgNewListToTifTilDetailAction.do?tilcod=1000000761885","房総の秘められた話、奇々怪々な話")</f>
        <v>房総の秘められた話、奇々怪々な話</v>
      </c>
      <c r="D98" s="28" t="s">
        <v>90</v>
      </c>
      <c r="E98" s="32">
        <v>1983</v>
      </c>
      <c r="F98" s="47" t="s">
        <v>91</v>
      </c>
      <c r="G98" s="30" t="s">
        <v>92</v>
      </c>
      <c r="H98" s="28" t="s">
        <v>280</v>
      </c>
      <c r="I98" s="28" t="s">
        <v>281</v>
      </c>
      <c r="J98" s="35"/>
    </row>
    <row r="99" spans="1:10" ht="27">
      <c r="A99" s="31" t="s">
        <v>282</v>
      </c>
      <c r="B99" s="31" t="s">
        <v>365</v>
      </c>
      <c r="C99" s="46" t="str">
        <f>HYPERLINK("https://www.library.pref.chiba.lg.jp/licsxp-iopac/WOpacMsgNewListToTifTilDetailAction.do?tilcod=1000000244875","千葉県妖怪奇異史談")</f>
        <v>千葉県妖怪奇異史談</v>
      </c>
      <c r="D99" s="31" t="s">
        <v>412</v>
      </c>
      <c r="E99" s="32">
        <v>1997</v>
      </c>
      <c r="F99" s="48" t="s">
        <v>413</v>
      </c>
      <c r="G99" s="28" t="s">
        <v>92</v>
      </c>
      <c r="H99" s="31" t="s">
        <v>135</v>
      </c>
      <c r="I99" s="30" t="s">
        <v>283</v>
      </c>
      <c r="J99" s="32"/>
    </row>
    <row r="100" spans="1:10" ht="40.5">
      <c r="A100" s="28" t="s">
        <v>284</v>
      </c>
      <c r="B100" s="28" t="s">
        <v>366</v>
      </c>
      <c r="C100" s="46" t="str">
        <f>HYPERLINK("https://www.library.pref.chiba.lg.jp/licsxp-iopac/WOpacMsgNewListToTifTilDetailAction.do?tilcod=1000100242519","東総の伝説と奇談")</f>
        <v>東総の伝説と奇談</v>
      </c>
      <c r="D100" s="28" t="s">
        <v>74</v>
      </c>
      <c r="E100" s="29">
        <v>1990</v>
      </c>
      <c r="F100" s="47" t="s">
        <v>75</v>
      </c>
      <c r="G100" s="28" t="s">
        <v>76</v>
      </c>
      <c r="H100" s="28" t="s">
        <v>243</v>
      </c>
      <c r="I100" s="30" t="s">
        <v>285</v>
      </c>
      <c r="J100" s="29"/>
    </row>
    <row r="101" spans="1:10" ht="27">
      <c r="A101" s="31" t="s">
        <v>286</v>
      </c>
      <c r="B101" s="31" t="s">
        <v>414</v>
      </c>
      <c r="C101" s="54" t="str">
        <f>HYPERLINK("https://www.library.pref.chiba.lg.jp/licsxp-iopac/WOpacMsgNewListToTifTilDetailAction.do?tilcod=1000000609668","白井の伝説と文化財　平成十三年度企画展記録集")</f>
        <v>白井の伝説と文化財　平成十三年度企画展記録集</v>
      </c>
      <c r="D101" s="31" t="s">
        <v>287</v>
      </c>
      <c r="E101" s="32">
        <v>2002</v>
      </c>
      <c r="F101" s="48" t="s">
        <v>415</v>
      </c>
      <c r="G101" s="28" t="s">
        <v>144</v>
      </c>
      <c r="H101" s="31" t="s">
        <v>288</v>
      </c>
      <c r="I101" s="30" t="s">
        <v>289</v>
      </c>
      <c r="J101" s="32"/>
    </row>
    <row r="102" spans="1:10" ht="21">
      <c r="A102" s="1" t="s">
        <v>66</v>
      </c>
      <c r="B102" s="1" t="s">
        <v>367</v>
      </c>
      <c r="C102" s="51" t="str">
        <f>HYPERLINK("https://www.library.pref.chiba.lg.jp/licsxp-iopac/WOpacMsgNewListToTifTilDetailAction.do?tilcod=1000000855686","千葉の伝説")</f>
        <v>千葉の伝説</v>
      </c>
      <c r="D102" s="7" t="s">
        <v>15</v>
      </c>
      <c r="E102" s="8">
        <v>1981</v>
      </c>
      <c r="F102" s="6" t="s">
        <v>16</v>
      </c>
      <c r="G102" s="52" t="s">
        <v>5</v>
      </c>
      <c r="H102" s="1" t="s">
        <v>6</v>
      </c>
      <c r="I102" s="36" t="s">
        <v>22</v>
      </c>
      <c r="J102" s="5"/>
    </row>
    <row r="103" spans="1:10" ht="27">
      <c r="A103" s="28" t="s">
        <v>290</v>
      </c>
      <c r="B103" s="28" t="s">
        <v>368</v>
      </c>
      <c r="C103" s="46" t="str">
        <f>HYPERLINK("https://www.library.pref.chiba.lg.jp/licsxp-iopac/WOpacMsgNewListToTifTilDetailAction.do?tilcod=1000100242519","東総の伝説と奇談")</f>
        <v>東総の伝説と奇談</v>
      </c>
      <c r="D103" s="28" t="s">
        <v>74</v>
      </c>
      <c r="E103" s="29">
        <v>1990</v>
      </c>
      <c r="F103" s="47" t="s">
        <v>75</v>
      </c>
      <c r="G103" s="28" t="s">
        <v>76</v>
      </c>
      <c r="H103" s="28" t="s">
        <v>138</v>
      </c>
      <c r="I103" s="30" t="s">
        <v>291</v>
      </c>
      <c r="J103" s="29"/>
    </row>
    <row r="104" spans="1:10" ht="21">
      <c r="A104" s="1" t="s">
        <v>67</v>
      </c>
      <c r="B104" s="1" t="s">
        <v>369</v>
      </c>
      <c r="C104" s="51" t="str">
        <f>HYPERLINK("https://www.library.pref.chiba.lg.jp/licsxp-iopac/WOpacMsgNewListToTifTilDetailAction.do?tilcod=1000000935337","千葉県ふるさとのむかし話")</f>
        <v>千葉県ふるさとのむかし話</v>
      </c>
      <c r="D104" s="7" t="s">
        <v>36</v>
      </c>
      <c r="E104" s="6">
        <v>1995</v>
      </c>
      <c r="F104" s="6" t="s">
        <v>49</v>
      </c>
      <c r="G104" s="52" t="s">
        <v>5</v>
      </c>
      <c r="H104" s="1" t="s">
        <v>6</v>
      </c>
      <c r="I104" s="36" t="s">
        <v>37</v>
      </c>
      <c r="J104" s="5"/>
    </row>
    <row r="105" spans="1:10" ht="27">
      <c r="A105" s="28" t="s">
        <v>292</v>
      </c>
      <c r="B105" s="28" t="s">
        <v>416</v>
      </c>
      <c r="C105" s="46" t="str">
        <f>HYPERLINK("https://www.library.pref.chiba.lg.jp/licsxp-iopac/WOpacMsgNewListToTifTilDetailAction.do?tilcod=1000100242519","東総の伝説と奇談")</f>
        <v>東総の伝説と奇談</v>
      </c>
      <c r="D105" s="28" t="s">
        <v>74</v>
      </c>
      <c r="E105" s="29">
        <v>1990</v>
      </c>
      <c r="F105" s="47" t="s">
        <v>75</v>
      </c>
      <c r="G105" s="28" t="s">
        <v>76</v>
      </c>
      <c r="H105" s="28" t="s">
        <v>293</v>
      </c>
      <c r="I105" s="30" t="s">
        <v>294</v>
      </c>
      <c r="J105" s="29"/>
    </row>
    <row r="106" spans="1:10" ht="27">
      <c r="A106" s="28" t="s">
        <v>295</v>
      </c>
      <c r="B106" s="28" t="s">
        <v>417</v>
      </c>
      <c r="C106" s="46" t="str">
        <f>HYPERLINK("https://www.library.pref.chiba.lg.jp/licsxp-iopac/WOpacMsgNewListToTifTilDetailAction.do?tilcod=1000100242519","東総の伝説と奇談")</f>
        <v>東総の伝説と奇談</v>
      </c>
      <c r="D106" s="28" t="s">
        <v>74</v>
      </c>
      <c r="E106" s="29">
        <v>1990</v>
      </c>
      <c r="F106" s="47" t="s">
        <v>75</v>
      </c>
      <c r="G106" s="28" t="s">
        <v>76</v>
      </c>
      <c r="H106" s="28" t="s">
        <v>219</v>
      </c>
      <c r="I106" s="30" t="s">
        <v>296</v>
      </c>
      <c r="J106" s="29"/>
    </row>
    <row r="107" spans="1:10" ht="27">
      <c r="A107" s="28" t="s">
        <v>297</v>
      </c>
      <c r="B107" s="28" t="s">
        <v>418</v>
      </c>
      <c r="C107" s="46" t="str">
        <f>HYPERLINK("https://www.library.pref.chiba.lg.jp/licsxp-iopac/WOpacMsgNewListToTifTilDetailAction.do?tilcod=1000100242519","東総の伝説と奇談")</f>
        <v>東総の伝説と奇談</v>
      </c>
      <c r="D107" s="28" t="s">
        <v>74</v>
      </c>
      <c r="E107" s="29">
        <v>1990</v>
      </c>
      <c r="F107" s="47" t="s">
        <v>75</v>
      </c>
      <c r="G107" s="28" t="s">
        <v>76</v>
      </c>
      <c r="H107" s="28" t="s">
        <v>219</v>
      </c>
      <c r="I107" s="30" t="s">
        <v>298</v>
      </c>
      <c r="J107" s="29"/>
    </row>
    <row r="108" spans="1:10" ht="21">
      <c r="A108" s="1" t="s">
        <v>68</v>
      </c>
      <c r="B108" s="1" t="s">
        <v>370</v>
      </c>
      <c r="C108" s="51" t="str">
        <f>HYPERLINK("https://www.library.pref.chiba.lg.jp/licsxp-iopac/WOpacMsgNewListToTifTilDetailAction.do?tilcod=1000000905526","千葉のふるさとむかし話")</f>
        <v>千葉のふるさとむかし話</v>
      </c>
      <c r="D108" s="7" t="s">
        <v>419</v>
      </c>
      <c r="E108" s="8">
        <v>1992</v>
      </c>
      <c r="F108" s="6" t="s">
        <v>52</v>
      </c>
      <c r="G108" s="52" t="s">
        <v>5</v>
      </c>
      <c r="H108" s="1" t="s">
        <v>6</v>
      </c>
      <c r="I108" s="36"/>
      <c r="J108" s="5"/>
    </row>
    <row r="109" spans="1:10" ht="21">
      <c r="A109" s="1" t="s">
        <v>68</v>
      </c>
      <c r="B109" s="1" t="s">
        <v>370</v>
      </c>
      <c r="C109" s="46" t="str">
        <f>HYPERLINK("https://www.library.pref.chiba.lg.jp/licsxp-iopac/WOpacMsgNewListToTifTilDetailAction.do?tilcod=1000000844473","房総むかしばなし　その１")</f>
        <v>房総むかしばなし　その１</v>
      </c>
      <c r="D109" s="7" t="s">
        <v>39</v>
      </c>
      <c r="E109" s="8">
        <v>1978</v>
      </c>
      <c r="F109" s="6" t="s">
        <v>50</v>
      </c>
      <c r="G109" s="52" t="s">
        <v>10</v>
      </c>
      <c r="H109" s="1" t="s">
        <v>6</v>
      </c>
      <c r="I109" s="36"/>
      <c r="J109" s="5"/>
    </row>
    <row r="110" spans="1:10" ht="21">
      <c r="A110" s="1" t="s">
        <v>68</v>
      </c>
      <c r="B110" s="1" t="s">
        <v>370</v>
      </c>
      <c r="C110" s="51" t="str">
        <f>HYPERLINK("https://www.library.pref.chiba.lg.jp/licsxp-iopac/WOpacMsgNewListToTifTilDetailAction.do?tilcod=1000000734464","房総昔話散歩")</f>
        <v>房総昔話散歩</v>
      </c>
      <c r="D110" s="7" t="s">
        <v>35</v>
      </c>
      <c r="E110" s="8">
        <v>1973</v>
      </c>
      <c r="F110" s="6" t="s">
        <v>371</v>
      </c>
      <c r="G110" s="52" t="s">
        <v>5</v>
      </c>
      <c r="H110" s="1" t="s">
        <v>6</v>
      </c>
      <c r="I110" s="36"/>
      <c r="J110" s="5"/>
    </row>
    <row r="111" spans="1:10" ht="21">
      <c r="A111" s="1" t="s">
        <v>420</v>
      </c>
      <c r="B111" s="1" t="s">
        <v>372</v>
      </c>
      <c r="C111" s="51" t="str">
        <f>HYPERLINK("https://www.library.pref.chiba.lg.jp/licsxp-iopac/WOpacMsgNewListToTifTilDetailAction.do?tilcod=1000000734464","房総昔話散歩")</f>
        <v>房総昔話散歩</v>
      </c>
      <c r="D111" s="7" t="s">
        <v>35</v>
      </c>
      <c r="E111" s="8">
        <v>1973</v>
      </c>
      <c r="F111" s="6" t="s">
        <v>371</v>
      </c>
      <c r="G111" s="52" t="s">
        <v>5</v>
      </c>
      <c r="H111" s="1" t="s">
        <v>6</v>
      </c>
      <c r="I111" s="36"/>
      <c r="J111" s="5"/>
    </row>
    <row r="112" spans="1:10" ht="13.5">
      <c r="A112" s="1" t="s">
        <v>373</v>
      </c>
      <c r="B112" s="1" t="s">
        <v>373</v>
      </c>
      <c r="C112" s="46" t="str">
        <f>HYPERLINK("https://www.library.pref.chiba.lg.jp/licsxp-iopac/WOpacMsgNewListToTifTilDetailAction.do?tilcod=1000000731360","房総の伝説")</f>
        <v>房総の伝説</v>
      </c>
      <c r="D112" s="31" t="s">
        <v>102</v>
      </c>
      <c r="E112" s="32">
        <v>1976</v>
      </c>
      <c r="F112" s="32" t="s">
        <v>103</v>
      </c>
      <c r="G112" s="31" t="s">
        <v>104</v>
      </c>
      <c r="H112" s="31" t="s">
        <v>105</v>
      </c>
      <c r="I112" s="30" t="s">
        <v>299</v>
      </c>
      <c r="J112" s="29"/>
    </row>
    <row r="113" spans="1:10" ht="27">
      <c r="A113" s="28" t="s">
        <v>300</v>
      </c>
      <c r="B113" s="34" t="s">
        <v>374</v>
      </c>
      <c r="C113" s="46" t="str">
        <f>HYPERLINK("https://www.library.pref.chiba.lg.jp/licsxp-iopac/WOpacMsgNewListToTifTilDetailAction.do?tilcod=1000100242519","東総の伝説と奇談")</f>
        <v>東総の伝説と奇談</v>
      </c>
      <c r="D113" s="28" t="s">
        <v>74</v>
      </c>
      <c r="E113" s="29">
        <v>1990</v>
      </c>
      <c r="F113" s="47" t="s">
        <v>75</v>
      </c>
      <c r="G113" s="28" t="s">
        <v>76</v>
      </c>
      <c r="H113" s="28" t="s">
        <v>87</v>
      </c>
      <c r="I113" s="30" t="s">
        <v>301</v>
      </c>
      <c r="J113" s="29"/>
    </row>
    <row r="114" spans="1:10" ht="27">
      <c r="A114" s="31" t="s">
        <v>302</v>
      </c>
      <c r="B114" s="31" t="s">
        <v>375</v>
      </c>
      <c r="C114" s="51" t="str">
        <f>HYPERLINK("https://www.library.pref.chiba.lg.jp/licsxp-iopac/WOpacMsgNewListToTifTilDetailAction.do?tilcod=1000100331718","千葉の妖怪大集合")</f>
        <v>千葉の妖怪大集合</v>
      </c>
      <c r="D114" s="31" t="s">
        <v>303</v>
      </c>
      <c r="E114" s="32">
        <v>2015</v>
      </c>
      <c r="F114" s="48" t="s">
        <v>304</v>
      </c>
      <c r="G114" s="31" t="s">
        <v>10</v>
      </c>
      <c r="H114" s="31" t="s">
        <v>20</v>
      </c>
      <c r="I114" s="33" t="s">
        <v>205</v>
      </c>
      <c r="J114" s="32"/>
    </row>
    <row r="115" spans="1:10" ht="13.5">
      <c r="A115" s="31" t="s">
        <v>305</v>
      </c>
      <c r="B115" s="31" t="s">
        <v>421</v>
      </c>
      <c r="C115" s="46" t="str">
        <f>HYPERLINK("https://www.library.pref.chiba.lg.jp/licsxp-iopac/WOpacMsgNewListToTifTilDetailAction.do?tilcod=1000000731360","房総の伝説")</f>
        <v>房総の伝説</v>
      </c>
      <c r="D115" s="31" t="s">
        <v>102</v>
      </c>
      <c r="E115" s="32">
        <v>1976</v>
      </c>
      <c r="F115" s="32" t="s">
        <v>103</v>
      </c>
      <c r="G115" s="31" t="s">
        <v>104</v>
      </c>
      <c r="H115" s="31" t="s">
        <v>105</v>
      </c>
      <c r="I115" s="33" t="s">
        <v>306</v>
      </c>
      <c r="J115" s="32"/>
    </row>
    <row r="116" spans="1:10" ht="27">
      <c r="A116" s="31" t="s">
        <v>307</v>
      </c>
      <c r="B116" s="31" t="s">
        <v>376</v>
      </c>
      <c r="C116" s="46" t="str">
        <f>HYPERLINK("https://www.library.pref.chiba.lg.jp/licsxp-iopac/WOpacMsgNewListToTifTilDetailAction.do?tilcod=1000100242519","東総の伝説と奇談")</f>
        <v>東総の伝説と奇談</v>
      </c>
      <c r="D116" s="31" t="s">
        <v>74</v>
      </c>
      <c r="E116" s="29">
        <v>1990</v>
      </c>
      <c r="F116" s="48" t="s">
        <v>75</v>
      </c>
      <c r="G116" s="28" t="s">
        <v>76</v>
      </c>
      <c r="H116" s="31" t="s">
        <v>229</v>
      </c>
      <c r="I116" s="30" t="s">
        <v>308</v>
      </c>
      <c r="J116" s="32"/>
    </row>
    <row r="117" spans="1:10" ht="27">
      <c r="A117" s="28" t="s">
        <v>309</v>
      </c>
      <c r="B117" s="28" t="s">
        <v>422</v>
      </c>
      <c r="C117" s="46" t="str">
        <f>HYPERLINK("https://www.library.pref.chiba.lg.jp/licsxp-iopac/WOpacMsgNewListToTifTilDetailAction.do?tilcod=1000000871997","房総の伝説")</f>
        <v>房総の伝説</v>
      </c>
      <c r="D117" s="28" t="s">
        <v>132</v>
      </c>
      <c r="E117" s="32">
        <v>1975</v>
      </c>
      <c r="F117" s="47" t="s">
        <v>133</v>
      </c>
      <c r="G117" s="28" t="s">
        <v>134</v>
      </c>
      <c r="H117" s="28" t="s">
        <v>310</v>
      </c>
      <c r="I117" s="30" t="s">
        <v>311</v>
      </c>
      <c r="J117" s="35"/>
    </row>
    <row r="118" ht="21"/>
    <row r="119" ht="21"/>
    <row r="126" ht="21"/>
    <row r="127" ht="21"/>
    <row r="128" ht="21"/>
    <row r="129" ht="21"/>
    <row r="130" ht="21"/>
    <row r="131" ht="21"/>
    <row r="132" ht="21"/>
    <row r="133" ht="21"/>
    <row r="140" ht="21"/>
    <row r="141" ht="21"/>
    <row r="142" ht="21"/>
    <row r="143" ht="21"/>
    <row r="144" ht="21"/>
    <row r="145" ht="21"/>
    <row r="146" ht="21"/>
    <row r="153" ht="21"/>
    <row r="154" ht="21"/>
    <row r="155" ht="21"/>
    <row r="156" ht="21"/>
    <row r="157" ht="21"/>
    <row r="158" ht="21"/>
    <row r="159" ht="21"/>
    <row r="168" ht="21"/>
    <row r="169" ht="21"/>
    <row r="170" ht="21"/>
    <row r="171" ht="21"/>
    <row r="172" ht="21"/>
    <row r="173" ht="21"/>
    <row r="174" ht="21"/>
    <row r="175" ht="21"/>
    <row r="182" ht="21"/>
    <row r="183" ht="21"/>
    <row r="184" ht="21"/>
    <row r="185" ht="21"/>
    <row r="186" ht="21"/>
    <row r="187" ht="21"/>
    <row r="188" ht="21"/>
    <row r="195" ht="21"/>
    <row r="196" ht="21"/>
    <row r="197" ht="21"/>
    <row r="198" ht="21"/>
    <row r="199" ht="21"/>
    <row r="200" ht="21"/>
    <row r="201" ht="21"/>
    <row r="205" ht="21"/>
    <row r="206" ht="21"/>
    <row r="207" ht="21"/>
    <row r="208" ht="21"/>
    <row r="209" ht="21"/>
    <row r="210" ht="21"/>
    <row r="217" ht="21"/>
    <row r="218" ht="21"/>
    <row r="219" ht="21"/>
    <row r="220" ht="21"/>
    <row r="221" ht="21"/>
    <row r="222" ht="21"/>
    <row r="223" ht="21"/>
    <row r="230" ht="21"/>
    <row r="231" ht="21"/>
    <row r="232" ht="21"/>
    <row r="233" ht="21"/>
    <row r="234" ht="21"/>
    <row r="235" ht="21"/>
    <row r="236"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5" ht="21"/>
    <row r="398" ht="21"/>
    <row r="399" ht="21"/>
    <row r="400" ht="21"/>
    <row r="401" ht="21"/>
    <row r="402" ht="21"/>
    <row r="403" ht="21"/>
    <row r="404" ht="21"/>
    <row r="405" ht="21"/>
    <row r="406" ht="21"/>
    <row r="407" ht="21"/>
    <row r="408" ht="21"/>
    <row r="409" ht="21"/>
    <row r="410" ht="21"/>
    <row r="411" ht="21"/>
    <row r="412" ht="21"/>
    <row r="415" ht="21"/>
    <row r="416" ht="21"/>
    <row r="417"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7" ht="21"/>
    <row r="448" ht="21"/>
    <row r="449"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2" ht="21"/>
    <row r="474" ht="21"/>
    <row r="475" ht="21"/>
    <row r="476" ht="21"/>
    <row r="477" ht="21"/>
    <row r="478" ht="21"/>
    <row r="481" ht="21"/>
    <row r="482" ht="21"/>
    <row r="484" ht="21"/>
    <row r="485" ht="21"/>
    <row r="486" ht="21"/>
    <row r="487" ht="21"/>
    <row r="489" ht="21"/>
    <row r="490" ht="21"/>
    <row r="491" ht="21"/>
    <row r="492" ht="21"/>
    <row r="493" ht="21"/>
    <row r="494" ht="21"/>
    <row r="495" ht="21"/>
    <row r="497" ht="21"/>
    <row r="498" ht="21"/>
    <row r="499" ht="21"/>
    <row r="500" ht="21"/>
    <row r="501" ht="21"/>
    <row r="502" ht="21"/>
    <row r="503" ht="21"/>
    <row r="504" ht="21"/>
    <row r="505" ht="21"/>
    <row r="506" ht="21"/>
    <row r="507" ht="21"/>
    <row r="508" ht="21"/>
    <row r="509" ht="21"/>
    <row r="510" ht="21"/>
    <row r="511" ht="21"/>
    <row r="512" ht="21"/>
    <row r="513" ht="21"/>
    <row r="514" ht="21"/>
    <row r="519" ht="21"/>
    <row r="520" ht="21"/>
    <row r="521" ht="21"/>
    <row r="522" ht="21"/>
    <row r="523" ht="21"/>
    <row r="525" ht="21"/>
    <row r="527" ht="21"/>
    <row r="528" ht="21"/>
    <row r="529" ht="21"/>
    <row r="530" ht="21"/>
    <row r="531" ht="21"/>
    <row r="532" ht="21"/>
    <row r="533" ht="21"/>
    <row r="534" ht="21"/>
    <row r="535" ht="21"/>
    <row r="536" ht="21"/>
    <row r="537" ht="21"/>
    <row r="538" ht="21"/>
    <row r="539" ht="21"/>
    <row r="540" ht="21"/>
    <row r="541" ht="21"/>
    <row r="543" ht="21"/>
    <row r="544" ht="21"/>
    <row r="545" ht="21"/>
    <row r="546" ht="21"/>
    <row r="547" ht="21"/>
    <row r="548" ht="21"/>
    <row r="549" ht="21"/>
    <row r="550" ht="21"/>
    <row r="551" ht="21"/>
    <row r="552" ht="21"/>
    <row r="553" ht="21"/>
    <row r="554" ht="21"/>
    <row r="558" ht="21"/>
    <row r="559" ht="21"/>
    <row r="560" ht="21"/>
    <row r="561" ht="21"/>
    <row r="562" ht="21"/>
    <row r="563" ht="21"/>
    <row r="564" ht="21"/>
    <row r="565" ht="21"/>
    <row r="566" ht="21"/>
    <row r="567" ht="21"/>
    <row r="568" ht="21"/>
    <row r="569" ht="21"/>
    <row r="570" ht="21"/>
    <row r="571" ht="21"/>
    <row r="572" ht="21"/>
    <row r="573" ht="21"/>
    <row r="574"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3" ht="21"/>
    <row r="614" ht="21"/>
    <row r="615" ht="21"/>
    <row r="616" ht="21"/>
    <row r="617" ht="21"/>
    <row r="618" ht="21"/>
    <row r="619" ht="21"/>
    <row r="620" ht="21"/>
    <row r="621" ht="21"/>
    <row r="622" ht="21"/>
    <row r="623" ht="21"/>
    <row r="624" ht="21"/>
    <row r="625" ht="21"/>
    <row r="626" ht="21"/>
    <row r="627" ht="21"/>
    <row r="628" ht="21"/>
    <row r="629" ht="21"/>
    <row r="630" ht="21"/>
    <row r="631"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71" ht="21"/>
    <row r="672" ht="21"/>
    <row r="673" ht="21"/>
    <row r="674" ht="21"/>
    <row r="675" ht="21"/>
    <row r="676" ht="21"/>
    <row r="677" ht="21"/>
    <row r="678" ht="21"/>
    <row r="685" ht="21"/>
    <row r="686" ht="21"/>
    <row r="687" ht="21"/>
    <row r="688" ht="21"/>
    <row r="689" ht="21"/>
    <row r="690" ht="21"/>
    <row r="691" ht="21"/>
    <row r="698" ht="21"/>
    <row r="699" ht="21"/>
    <row r="700" ht="21"/>
    <row r="701" ht="21"/>
    <row r="702" ht="21"/>
    <row r="703" ht="21"/>
    <row r="704" ht="21"/>
    <row r="713" ht="21"/>
    <row r="714" ht="21"/>
    <row r="715" ht="21"/>
    <row r="716" ht="21"/>
    <row r="717" ht="21"/>
    <row r="718" ht="21"/>
    <row r="719" ht="21"/>
    <row r="720" ht="21"/>
    <row r="727" ht="21"/>
    <row r="728" ht="21"/>
    <row r="729" ht="21"/>
    <row r="730" ht="21"/>
    <row r="731" ht="21"/>
    <row r="732" ht="21"/>
    <row r="733" ht="21"/>
    <row r="740" ht="21"/>
    <row r="741" ht="21"/>
    <row r="742" ht="21"/>
    <row r="743" ht="21"/>
    <row r="744" ht="21"/>
    <row r="745" ht="21"/>
    <row r="746" ht="21"/>
    <row r="749" ht="21"/>
    <row r="750" ht="21"/>
    <row r="751" ht="21"/>
    <row r="752" ht="21"/>
    <row r="753" ht="21"/>
    <row r="754" ht="21"/>
    <row r="755" ht="21"/>
    <row r="762" ht="21"/>
    <row r="763" ht="21"/>
    <row r="764" ht="21"/>
    <row r="765" ht="21"/>
    <row r="766" ht="21"/>
    <row r="767" ht="21"/>
    <row r="768" ht="21"/>
    <row r="769" ht="21"/>
    <row r="776" ht="21"/>
    <row r="777" ht="21"/>
    <row r="778" ht="21"/>
    <row r="779" ht="21"/>
    <row r="780" ht="21"/>
    <row r="781" ht="21"/>
    <row r="782" ht="21"/>
    <row r="789" ht="21"/>
    <row r="790" ht="21"/>
    <row r="791" ht="21"/>
    <row r="792" ht="21"/>
    <row r="793" ht="21"/>
    <row r="794" ht="21"/>
    <row r="795" ht="21"/>
    <row r="804" ht="21"/>
    <row r="805" ht="21"/>
    <row r="806" ht="21"/>
    <row r="807" ht="21"/>
    <row r="808" ht="21"/>
    <row r="809" ht="21"/>
    <row r="810" ht="21"/>
    <row r="811" ht="21"/>
    <row r="818" ht="21"/>
    <row r="819" ht="21"/>
    <row r="820" ht="21"/>
    <row r="821" ht="21"/>
    <row r="822" ht="21"/>
    <row r="823" ht="21"/>
    <row r="824" ht="21"/>
    <row r="831" ht="21"/>
    <row r="832" ht="21"/>
    <row r="833" ht="21"/>
    <row r="834" ht="21"/>
    <row r="835" ht="21"/>
    <row r="836" ht="21"/>
    <row r="837" ht="21"/>
    <row r="841" ht="21"/>
    <row r="842" ht="21"/>
    <row r="843" ht="21"/>
    <row r="844" ht="21"/>
    <row r="845" ht="21"/>
    <row r="846" ht="21"/>
    <row r="853" ht="21"/>
    <row r="854" ht="21"/>
    <row r="855" ht="21"/>
    <row r="856" ht="21"/>
    <row r="857" ht="21"/>
    <row r="858" ht="21"/>
    <row r="859" ht="21"/>
    <row r="866" ht="21"/>
    <row r="867" ht="21"/>
    <row r="868" ht="21"/>
    <row r="869" ht="21"/>
    <row r="870" ht="21"/>
    <row r="871" ht="21"/>
    <row r="872" ht="21"/>
    <row r="876" ht="21"/>
    <row r="877" ht="21"/>
    <row r="878" ht="21"/>
    <row r="879" ht="21"/>
    <row r="880" ht="21"/>
    <row r="882" ht="21"/>
    <row r="883" ht="21"/>
    <row r="887" ht="21"/>
    <row r="888" ht="21"/>
    <row r="889" ht="21"/>
    <row r="890" ht="21"/>
    <row r="891" ht="21"/>
    <row r="892" ht="21"/>
    <row r="893" ht="21"/>
    <row r="894" ht="21"/>
    <row r="895" ht="21"/>
    <row r="896" ht="21"/>
    <row r="898" ht="21"/>
    <row r="899" ht="21"/>
    <row r="903" ht="21"/>
    <row r="904" ht="21"/>
    <row r="905" ht="21"/>
    <row r="906" ht="21"/>
    <row r="907" ht="21"/>
    <row r="908" ht="21"/>
    <row r="909" ht="21"/>
    <row r="912" ht="21"/>
    <row r="913" ht="21"/>
    <row r="914" ht="21"/>
    <row r="915" ht="21"/>
    <row r="919" ht="21"/>
    <row r="920" ht="21"/>
    <row r="921" ht="21"/>
    <row r="924" ht="21"/>
    <row r="925" ht="21"/>
    <row r="926" ht="21"/>
    <row r="927" ht="21"/>
    <row r="928" ht="21"/>
    <row r="929" ht="21"/>
    <row r="930" ht="21"/>
    <row r="931" ht="21"/>
    <row r="932" ht="21"/>
    <row r="933" ht="21"/>
    <row r="934" ht="21"/>
    <row r="935" ht="21"/>
    <row r="938" ht="21"/>
    <row r="939" ht="21"/>
    <row r="940" ht="21"/>
    <row r="941" ht="21"/>
    <row r="945" ht="21"/>
    <row r="946" ht="21"/>
    <row r="947" ht="21"/>
    <row r="950" ht="21"/>
    <row r="951" ht="21"/>
    <row r="952" ht="21"/>
    <row r="953" ht="21"/>
    <row r="954" ht="21"/>
    <row r="955" ht="21"/>
    <row r="958" ht="21"/>
    <row r="959" ht="21"/>
    <row r="960" ht="21"/>
    <row r="963" ht="21"/>
    <row r="964" ht="21"/>
    <row r="965" ht="21"/>
    <row r="966" ht="21"/>
    <row r="967" ht="21"/>
    <row r="968" ht="21"/>
    <row r="969" ht="21"/>
    <row r="970" ht="21"/>
    <row r="971" ht="21"/>
    <row r="972" ht="21"/>
    <row r="973" ht="21"/>
    <row r="974" ht="21"/>
    <row r="977" ht="21"/>
    <row r="978" ht="21"/>
    <row r="979" ht="21"/>
    <row r="980" ht="21"/>
    <row r="984" ht="21"/>
    <row r="985" ht="21"/>
    <row r="986" ht="21"/>
    <row r="989" ht="21"/>
    <row r="990" ht="21"/>
    <row r="991" ht="21"/>
    <row r="992" ht="21"/>
    <row r="993" ht="21"/>
    <row r="994" ht="21"/>
    <row r="995" ht="21"/>
    <row r="998" ht="21"/>
    <row r="999" ht="21"/>
    <row r="1000" ht="21"/>
    <row r="1001" ht="21"/>
    <row r="1003" ht="21"/>
    <row r="1004" ht="21"/>
    <row r="1005" ht="21"/>
    <row r="1006" ht="21"/>
    <row r="1007" ht="21"/>
    <row r="1008" ht="21"/>
    <row r="1011" ht="21"/>
    <row r="1012" ht="21"/>
    <row r="1013" ht="21"/>
    <row r="1016" ht="21"/>
    <row r="1017" ht="21"/>
    <row r="1018" ht="21"/>
    <row r="1019" ht="21"/>
    <row r="1020" ht="21"/>
    <row r="1021" ht="21"/>
    <row r="1022" ht="21"/>
    <row r="1023" ht="21"/>
    <row r="1024" ht="21"/>
    <row r="1025" ht="21"/>
    <row r="1026" ht="21"/>
    <row r="1027" ht="21"/>
    <row r="1030" ht="21"/>
    <row r="1031" ht="21"/>
    <row r="1032" ht="21"/>
    <row r="1033" ht="21"/>
    <row r="1037" ht="21"/>
    <row r="1038" ht="21"/>
    <row r="1039" ht="21"/>
    <row r="1042" ht="21"/>
    <row r="1043" ht="21"/>
    <row r="1044" ht="21"/>
    <row r="1045" ht="21"/>
    <row r="1046" ht="21"/>
    <row r="1047" ht="21"/>
    <row r="1048" ht="21"/>
    <row r="1051" ht="21"/>
    <row r="1052" ht="21"/>
    <row r="1053" ht="21"/>
    <row r="1054" ht="21"/>
    <row r="1055" ht="21"/>
    <row r="1056" ht="21"/>
    <row r="1057" ht="21"/>
    <row r="1060" ht="21"/>
    <row r="1061" ht="21"/>
    <row r="1062" ht="21"/>
    <row r="1063" ht="21"/>
    <row r="1064" ht="21"/>
    <row r="1065" ht="21"/>
    <row r="1066" ht="21"/>
    <row r="1067" ht="21"/>
    <row r="1068" ht="21"/>
    <row r="1071" ht="21"/>
    <row r="1072" ht="21"/>
    <row r="1073" ht="21"/>
    <row r="1075" ht="21"/>
    <row r="1076" ht="21"/>
    <row r="1077" ht="21"/>
    <row r="1078" ht="21"/>
    <row r="1079" ht="21"/>
    <row r="1080" ht="21"/>
    <row r="1083" ht="21"/>
    <row r="1084" ht="21"/>
    <row r="1085" ht="21"/>
    <row r="1086" ht="21"/>
    <row r="1087" ht="21"/>
    <row r="1088" ht="21"/>
    <row r="1089" ht="21"/>
    <row r="1090" ht="21"/>
    <row r="1093" ht="21"/>
    <row r="1100" ht="21"/>
    <row r="1101" ht="21"/>
    <row r="1102" ht="21"/>
    <row r="1103" ht="21"/>
    <row r="1104" ht="21"/>
    <row r="1105" ht="21"/>
    <row r="1106" ht="21"/>
    <row r="1109" ht="21"/>
    <row r="1110" ht="21"/>
    <row r="1111" ht="21"/>
    <row r="1112" ht="21"/>
    <row r="1113" ht="21"/>
    <row r="1114" ht="21"/>
    <row r="1115" ht="21"/>
    <row r="1122" ht="21"/>
    <row r="1123" ht="21"/>
    <row r="1124" ht="21"/>
    <row r="1125" ht="21"/>
    <row r="1126" ht="21"/>
    <row r="1127" ht="21"/>
    <row r="1128" ht="21"/>
    <row r="1129" ht="21"/>
    <row r="1136" ht="21"/>
    <row r="1137" ht="21"/>
    <row r="1138" ht="21"/>
    <row r="1139" ht="21"/>
    <row r="1140" ht="21"/>
    <row r="1141" ht="21"/>
    <row r="1142" ht="21"/>
    <row r="1149" ht="21"/>
    <row r="1150" ht="21"/>
    <row r="1151" ht="21"/>
    <row r="1152" ht="21"/>
    <row r="1153" ht="21"/>
    <row r="1154" ht="21"/>
    <row r="1155" ht="21"/>
    <row r="1164" ht="21"/>
    <row r="1165" ht="21"/>
    <row r="1166" ht="21"/>
    <row r="1167" ht="21"/>
    <row r="1168" ht="21"/>
    <row r="1169" ht="21"/>
    <row r="1170" ht="21"/>
    <row r="1171" ht="21"/>
    <row r="1178" ht="21"/>
    <row r="1179" ht="21"/>
    <row r="1180" ht="21"/>
    <row r="1181" ht="21"/>
    <row r="1182" ht="21"/>
    <row r="1183" ht="21"/>
    <row r="1184" ht="21"/>
    <row r="1191" ht="21"/>
    <row r="1192" ht="21"/>
    <row r="1193" ht="21"/>
    <row r="1194" ht="21"/>
    <row r="1195" ht="21"/>
    <row r="1196" ht="21"/>
    <row r="1197" ht="21"/>
    <row r="1201" ht="21"/>
    <row r="1202" ht="21"/>
    <row r="1203" ht="21"/>
    <row r="1204" ht="21"/>
    <row r="1205" ht="21"/>
    <row r="1206" ht="21"/>
    <row r="1213" ht="21"/>
    <row r="1214" ht="21"/>
    <row r="1215" ht="21"/>
    <row r="1216" ht="21"/>
    <row r="1217" ht="21"/>
    <row r="1218" ht="21"/>
    <row r="1219" ht="21"/>
    <row r="1226" ht="21"/>
    <row r="1227" ht="21"/>
    <row r="1228" ht="21"/>
    <row r="1229" ht="21"/>
    <row r="1230" ht="21"/>
    <row r="1231" ht="21"/>
    <row r="1232"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4" ht="21"/>
    <row r="1395" ht="21"/>
    <row r="1396" ht="21"/>
    <row r="1397" ht="21"/>
    <row r="1398" ht="21"/>
    <row r="1399" ht="21"/>
    <row r="1400" ht="21"/>
    <row r="1401" ht="21"/>
    <row r="1402" ht="21"/>
    <row r="1403" ht="21"/>
    <row r="1404" ht="21"/>
    <row r="1405" ht="21"/>
    <row r="1406" ht="21"/>
    <row r="1407" ht="21"/>
    <row r="1408" ht="21"/>
    <row r="1411" ht="21"/>
    <row r="1412" ht="21"/>
    <row r="1413"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8" ht="21"/>
    <row r="1470" ht="21"/>
    <row r="1471" ht="21"/>
    <row r="1472" ht="21"/>
    <row r="1473" ht="21"/>
    <row r="1474" ht="21"/>
    <row r="1477" ht="21"/>
    <row r="1478" ht="21"/>
    <row r="1480" ht="21"/>
    <row r="1481" ht="21"/>
    <row r="1482" ht="21"/>
    <row r="1483" ht="21"/>
    <row r="1485" ht="21"/>
    <row r="1486" ht="21"/>
    <row r="1487" ht="21"/>
    <row r="1488" ht="21"/>
    <row r="1489" ht="21"/>
    <row r="1490" ht="21"/>
    <row r="1491"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5" ht="21"/>
    <row r="1516" ht="21"/>
    <row r="1517" ht="21"/>
    <row r="1518" ht="21"/>
    <row r="1519" ht="21"/>
    <row r="1521" ht="21"/>
    <row r="1523" ht="21"/>
    <row r="1524" ht="21"/>
    <row r="1525" ht="21"/>
    <row r="1526" ht="21"/>
    <row r="1527" ht="21"/>
    <row r="1528" ht="21"/>
    <row r="1529" ht="21"/>
    <row r="1530" ht="21"/>
    <row r="1531" ht="21"/>
    <row r="1532" ht="21"/>
    <row r="1533" ht="21"/>
    <row r="1534" ht="21"/>
    <row r="1535" ht="21"/>
    <row r="1536" ht="21"/>
    <row r="1537" ht="21"/>
    <row r="1539" ht="21"/>
    <row r="1540" ht="21"/>
    <row r="1541" ht="21"/>
    <row r="1542" ht="21"/>
    <row r="1543" ht="21"/>
    <row r="1544" ht="21"/>
    <row r="1545" ht="21"/>
    <row r="1546" ht="21"/>
    <row r="1547" ht="21"/>
    <row r="1548" ht="21"/>
    <row r="1549" ht="21"/>
    <row r="1550" ht="21"/>
    <row r="1554" ht="21"/>
    <row r="1555" ht="21"/>
    <row r="1556" ht="21"/>
    <row r="1557" ht="21"/>
    <row r="1558" ht="21"/>
    <row r="1559" ht="21"/>
    <row r="1560" ht="21"/>
    <row r="1561" ht="21"/>
    <row r="1562" ht="21"/>
    <row r="1563" ht="21"/>
    <row r="1564" ht="21"/>
    <row r="1565" ht="21"/>
    <row r="1566" ht="21"/>
    <row r="1567" ht="21"/>
    <row r="1568" ht="21"/>
    <row r="1569" ht="21"/>
    <row r="1570"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7" ht="21"/>
    <row r="1668" ht="21"/>
    <row r="1669" ht="21"/>
    <row r="1670" ht="21"/>
    <row r="1671" ht="21"/>
    <row r="1672" ht="21"/>
    <row r="1673" ht="21"/>
    <row r="1674" ht="21"/>
    <row r="1681" ht="21"/>
    <row r="1682" ht="21"/>
    <row r="1683" ht="21"/>
    <row r="1684" ht="21"/>
    <row r="1685" ht="21"/>
    <row r="1686" ht="21"/>
    <row r="1687" ht="21"/>
    <row r="1694" ht="21"/>
    <row r="1695" ht="21"/>
    <row r="1696" ht="21"/>
    <row r="1697" ht="21"/>
    <row r="1698" ht="21"/>
    <row r="1699" ht="21"/>
    <row r="1700" ht="21"/>
    <row r="1709" ht="21"/>
    <row r="1710" ht="21"/>
    <row r="1711" ht="21"/>
    <row r="1712" ht="21"/>
    <row r="1713" ht="21"/>
    <row r="1714" ht="21"/>
    <row r="1715" ht="21"/>
    <row r="1716" ht="21"/>
    <row r="1723" ht="21"/>
    <row r="1724" ht="21"/>
    <row r="1725" ht="21"/>
    <row r="1726" ht="21"/>
    <row r="1727" ht="21"/>
    <row r="1728" ht="21"/>
    <row r="1729" ht="21"/>
    <row r="1736" ht="21"/>
    <row r="1737" ht="21"/>
    <row r="1738" ht="21"/>
    <row r="1739" ht="21"/>
    <row r="1740" ht="21"/>
    <row r="1741" ht="21"/>
    <row r="1742" ht="21"/>
    <row r="1745" ht="21"/>
    <row r="1746" ht="21"/>
    <row r="1747" ht="21"/>
    <row r="1748" ht="21"/>
    <row r="1749" ht="21"/>
    <row r="1750" ht="21"/>
    <row r="1751" ht="21"/>
    <row r="1758" ht="21"/>
    <row r="1759" ht="21"/>
    <row r="1760" ht="21"/>
    <row r="1761" ht="21"/>
    <row r="1762" ht="21"/>
    <row r="1763" ht="21"/>
    <row r="1764" ht="21"/>
    <row r="1765" ht="21"/>
    <row r="1772" ht="21"/>
    <row r="1773" ht="21"/>
    <row r="1774" ht="21"/>
    <row r="1775" ht="21"/>
    <row r="1776" ht="21"/>
    <row r="1777" ht="21"/>
    <row r="1778" ht="21"/>
    <row r="1785" ht="21"/>
    <row r="1786" ht="21"/>
    <row r="1787" ht="21"/>
    <row r="1788" ht="21"/>
    <row r="1789" ht="21"/>
    <row r="1790" ht="21"/>
    <row r="1791" ht="21"/>
    <row r="1800" ht="21"/>
    <row r="1801" ht="21"/>
    <row r="1802" ht="21"/>
    <row r="1803" ht="21"/>
    <row r="1804" ht="21"/>
    <row r="1805" ht="21"/>
    <row r="1806" ht="21"/>
    <row r="1807" ht="21"/>
    <row r="1814" ht="21"/>
    <row r="1815" ht="21"/>
    <row r="1816" ht="21"/>
    <row r="1817" ht="21"/>
    <row r="1818" ht="21"/>
    <row r="1819" ht="21"/>
    <row r="1820" ht="21"/>
    <row r="1827" ht="21"/>
    <row r="1828" ht="21"/>
    <row r="1829" ht="21"/>
    <row r="1830" ht="21"/>
    <row r="1831" ht="21"/>
    <row r="1832" ht="21"/>
    <row r="1833" ht="21"/>
    <row r="1837" ht="21"/>
    <row r="1838" ht="21"/>
    <row r="1839" ht="21"/>
    <row r="1840" ht="21"/>
    <row r="1841" ht="21"/>
    <row r="1842" ht="21"/>
    <row r="1849" ht="21"/>
    <row r="1850" ht="21"/>
    <row r="1851" ht="21"/>
    <row r="1852" ht="21"/>
    <row r="1853" ht="21"/>
    <row r="1854" ht="21"/>
    <row r="1855" ht="21"/>
    <row r="1862" ht="21"/>
    <row r="1863" ht="21"/>
    <row r="1864" ht="21"/>
    <row r="1865" ht="21"/>
    <row r="1866" ht="21"/>
    <row r="1867" ht="21"/>
    <row r="1868" ht="21"/>
    <row r="1872" ht="21"/>
    <row r="1873" ht="21"/>
    <row r="1874" ht="21"/>
    <row r="1875" ht="21"/>
    <row r="1876" ht="21"/>
    <row r="1878" ht="21"/>
    <row r="1879" ht="21"/>
    <row r="1883" ht="21"/>
    <row r="1884" ht="21"/>
    <row r="1885" ht="21"/>
    <row r="1886" ht="21"/>
    <row r="1887" ht="21"/>
    <row r="1888" ht="21"/>
    <row r="1889" ht="21"/>
    <row r="1890" ht="21"/>
    <row r="1891" ht="21"/>
    <row r="1892" ht="21"/>
    <row r="1894" ht="21"/>
    <row r="1895" ht="21"/>
    <row r="1899" ht="21"/>
    <row r="1900" ht="21"/>
    <row r="1901" ht="21"/>
    <row r="1902" ht="21"/>
    <row r="1903" ht="21"/>
    <row r="1904" ht="21"/>
    <row r="1905" ht="21"/>
    <row r="1908" ht="21"/>
    <row r="1909" ht="21"/>
    <row r="1910" ht="21"/>
    <row r="1911" ht="21"/>
    <row r="1915" ht="21"/>
    <row r="1916" ht="21"/>
    <row r="1917" ht="21"/>
    <row r="1920" ht="21"/>
    <row r="1921" ht="21"/>
    <row r="1922" ht="21"/>
    <row r="1923" ht="21"/>
    <row r="1924" ht="21"/>
    <row r="1925" ht="21"/>
    <row r="1926" ht="21"/>
    <row r="1927" ht="21"/>
    <row r="1928" ht="21"/>
    <row r="1929" ht="21"/>
    <row r="1930" ht="21"/>
    <row r="1931" ht="21"/>
    <row r="1934" ht="21"/>
    <row r="1935" ht="21"/>
    <row r="1936" ht="21"/>
    <row r="1937" ht="21"/>
    <row r="1941" ht="21"/>
    <row r="1942" ht="21"/>
    <row r="1943" ht="21"/>
    <row r="1946" ht="21"/>
    <row r="1947" ht="21"/>
    <row r="1948" ht="21"/>
    <row r="1949" ht="21"/>
    <row r="1950" ht="21"/>
    <row r="1951" ht="21"/>
    <row r="1954" ht="21"/>
    <row r="1955" ht="21"/>
    <row r="1956" ht="21"/>
    <row r="1959" ht="21"/>
    <row r="1960" ht="21"/>
    <row r="1961" ht="21"/>
    <row r="1962" ht="21"/>
    <row r="1963" ht="21"/>
    <row r="1964" ht="21"/>
    <row r="1965" ht="21"/>
    <row r="1966" ht="21"/>
    <row r="1967" ht="21"/>
    <row r="1968" ht="21"/>
    <row r="1969" ht="21"/>
    <row r="1970" ht="21"/>
    <row r="1973" ht="21"/>
    <row r="1974" ht="21"/>
    <row r="1975" ht="21"/>
    <row r="1976" ht="21"/>
    <row r="1980" ht="21"/>
    <row r="1981" ht="21"/>
    <row r="1982" ht="21"/>
    <row r="1985" ht="21"/>
    <row r="1986" ht="21"/>
    <row r="1987" ht="21"/>
    <row r="1988" ht="21"/>
    <row r="1989" ht="21"/>
    <row r="1990" ht="21"/>
    <row r="1991" ht="21"/>
    <row r="1994" ht="21"/>
    <row r="1995" ht="21"/>
    <row r="1996" ht="21"/>
    <row r="1997" ht="21"/>
    <row r="1999" ht="21"/>
    <row r="2000" ht="21"/>
    <row r="2001" ht="21"/>
    <row r="2002" ht="21"/>
    <row r="2003" ht="21"/>
    <row r="2004" ht="21"/>
    <row r="2007" ht="21"/>
    <row r="2008" ht="21"/>
    <row r="2009" ht="21"/>
    <row r="2012" ht="21"/>
    <row r="2013" ht="21"/>
    <row r="2014" ht="21"/>
    <row r="2015" ht="21"/>
    <row r="2016" ht="21"/>
    <row r="2017" ht="21"/>
    <row r="2018" ht="21"/>
    <row r="2019" ht="21"/>
    <row r="2020" ht="21"/>
    <row r="2021" ht="21"/>
    <row r="2022" ht="21"/>
    <row r="2023" ht="21"/>
    <row r="2026" ht="21"/>
    <row r="2027" ht="21"/>
    <row r="2028" ht="21"/>
    <row r="2029" ht="21"/>
    <row r="2033" ht="21"/>
    <row r="2034" ht="21"/>
    <row r="2035" ht="21"/>
    <row r="2038" ht="21"/>
    <row r="2039" ht="21"/>
    <row r="2040" ht="21"/>
    <row r="2041" ht="21"/>
    <row r="2042" ht="21"/>
    <row r="2043" ht="21"/>
    <row r="2044" ht="21"/>
    <row r="2047" ht="21"/>
    <row r="2048" ht="21"/>
    <row r="2049" ht="21"/>
    <row r="2050" ht="21"/>
    <row r="2051" ht="21"/>
    <row r="2052" ht="21"/>
    <row r="2053" ht="21"/>
    <row r="2056" ht="21"/>
    <row r="2057" ht="21"/>
    <row r="2058" ht="21"/>
    <row r="2059" ht="21"/>
    <row r="2060" ht="21"/>
    <row r="2061" ht="21"/>
    <row r="2062" ht="21"/>
    <row r="2063" ht="21"/>
    <row r="2064" ht="21"/>
    <row r="2067" ht="21"/>
    <row r="2068" ht="21"/>
    <row r="2069" ht="21"/>
    <row r="2071" ht="21"/>
    <row r="2072" ht="21"/>
    <row r="2073" ht="21"/>
    <row r="2074" ht="21"/>
    <row r="2075" ht="21"/>
    <row r="2076" ht="21"/>
    <row r="2079" ht="21"/>
    <row r="2080" ht="21"/>
    <row r="2081" ht="21"/>
    <row r="2082" ht="21"/>
    <row r="2083" ht="21"/>
    <row r="2084" ht="21"/>
    <row r="2085" ht="21"/>
    <row r="2086"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2019-03-14T07:52:10Z</dcterms:modified>
  <cp:category/>
  <cp:version/>
  <cp:contentType/>
  <cp:contentStatus/>
</cp:coreProperties>
</file>